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05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</definedNames>
  <calcPr fullCalcOnLoad="1"/>
</workbook>
</file>

<file path=xl/sharedStrings.xml><?xml version="1.0" encoding="utf-8"?>
<sst xmlns="http://schemas.openxmlformats.org/spreadsheetml/2006/main" count="3771" uniqueCount="731">
  <si>
    <t>表1</t>
  </si>
  <si>
    <t>部门收支总表</t>
  </si>
  <si>
    <t>四川省核工业地质局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</si>
  <si>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</si>
  <si>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</si>
  <si>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</si>
  <si>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</si>
  <si>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</si>
  <si>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</si>
  <si>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</si>
  <si>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</si>
  <si>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</si>
  <si>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</si>
  <si>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</si>
  <si>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</si>
  <si>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</si>
  <si>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</si>
  <si>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</si>
  <si>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</si>
  <si>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</si>
  <si>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</si>
  <si>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</si>
  <si>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</si>
  <si>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</si>
  <si>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</si>
  <si>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</si>
  <si>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</si>
  <si>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</si>
  <si>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</si>
  <si>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</si>
  <si>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</si>
  <si>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</si>
  <si>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</si>
  <si>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</si>
  <si>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</si>
  <si>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</si>
  <si>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</si>
  <si>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</si>
  <si>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</si>
  <si>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</si>
  <si>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</si>
  <si>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</si>
  <si>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</si>
  <si>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</si>
  <si>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</si>
  <si>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</si>
  <si>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</si>
  <si>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</si>
  <si>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</si>
  <si>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</si>
  <si>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</si>
  <si>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</si>
  <si>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</si>
  <si>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</si>
  <si>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</si>
  <si>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</si>
  <si>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</si>
  <si>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</si>
  <si>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</si>
  <si>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</si>
  <si>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</si>
  <si>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</si>
  <si>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</si>
  <si>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</si>
  <si>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</si>
  <si>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</si>
  <si>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</si>
  <si>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</si>
  <si>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</si>
  <si>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</si>
  <si>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</si>
  <si>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</si>
  <si>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</si>
  <si>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</si>
  <si>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</si>
  <si>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</si>
  <si>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</si>
  <si>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</si>
  <si>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</si>
  <si>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</si>
  <si>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四川省核工业地质局机关</t>
  </si>
  <si>
    <t>205</t>
  </si>
  <si>
    <t>08</t>
  </si>
  <si>
    <t>03</t>
  </si>
  <si>
    <t>625901</t>
  </si>
  <si>
    <t xml:space="preserve">    培训支出</t>
  </si>
  <si>
    <t>208</t>
  </si>
  <si>
    <t>05</t>
  </si>
  <si>
    <t>01</t>
  </si>
  <si>
    <t xml:space="preserve">    行政单位离退休</t>
  </si>
  <si>
    <t>02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</si>
  <si>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</si>
  <si>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</si>
  <si>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</si>
  <si>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</si>
  <si>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</si>
  <si>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 xml:space="preserve">    公务员医疗补助</t>
  </si>
  <si>
    <t>215</t>
  </si>
  <si>
    <t>99</t>
  </si>
  <si>
    <t xml:space="preserve">    其他资源勘探业支出</t>
  </si>
  <si>
    <t>221</t>
  </si>
  <si>
    <t xml:space="preserve">    住房公积金</t>
  </si>
  <si>
    <t xml:space="preserve">    购房补贴</t>
  </si>
  <si>
    <t>机关服务中心</t>
  </si>
  <si>
    <t xml:space="preserve">  四川省核工业地质局机关后勤服务中心</t>
  </si>
  <si>
    <t>625904</t>
  </si>
  <si>
    <t xml:space="preserve">    其他社会保障和就业支出</t>
  </si>
  <si>
    <t>中等专业学校（在蓉）</t>
  </si>
  <si>
    <t xml:space="preserve">  核工业成都机电学校</t>
  </si>
  <si>
    <t>625902902</t>
  </si>
  <si>
    <t xml:space="preserve">    中等职业教育</t>
  </si>
  <si>
    <t xml:space="preserve">    其他教育支出</t>
  </si>
  <si>
    <t>全额事业单位（在蓉）</t>
  </si>
  <si>
    <t xml:space="preserve">  四川省核工业地质调查院</t>
  </si>
  <si>
    <t>625902901</t>
  </si>
  <si>
    <t>206</t>
  </si>
  <si>
    <t xml:space="preserve">    其他科学技术支出</t>
  </si>
  <si>
    <t>06</t>
  </si>
  <si>
    <t xml:space="preserve">    机关事业单位职业年金缴费支出</t>
  </si>
  <si>
    <t xml:space="preserve">  四川省放射性地质档案资料馆（核工业西南放射性矿产地质档案资料馆）</t>
  </si>
  <si>
    <t>625905</t>
  </si>
  <si>
    <t xml:space="preserve">  四川省核工业辐射测试防护院</t>
  </si>
  <si>
    <t>625906</t>
  </si>
  <si>
    <t>全额事业单位（不在蓉）</t>
  </si>
  <si>
    <t xml:space="preserve">  四川省核工业地质局二八一大队</t>
  </si>
  <si>
    <t>625903901</t>
  </si>
  <si>
    <t xml:space="preserve">  四川省核工业地质局二八二大队</t>
  </si>
  <si>
    <t>625903902</t>
  </si>
  <si>
    <t xml:space="preserve">  四川省核工业地质局二八三大队</t>
  </si>
  <si>
    <t>625903903</t>
  </si>
  <si>
    <t xml:space="preserve">  四川省泰华现代中药研究所</t>
  </si>
  <si>
    <t>625903904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</si>
  <si>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</si>
  <si>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</si>
  <si>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</si>
  <si>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</si>
  <si>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</si>
  <si>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</si>
  <si>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</si>
  <si>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</si>
  <si>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</si>
  <si>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</si>
  <si>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</si>
  <si>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</si>
  <si>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</si>
  <si>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</si>
  <si>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</si>
  <si>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</si>
  <si>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</si>
  <si>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</si>
  <si>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</si>
  <si>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</si>
  <si>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</si>
  <si>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</si>
  <si>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</si>
  <si>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</si>
  <si>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</si>
  <si>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</si>
  <si>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</si>
  <si>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</si>
  <si>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</si>
  <si>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</si>
  <si>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</si>
  <si>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</si>
  <si>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</si>
  <si>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</si>
  <si>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</si>
  <si>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</si>
  <si>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</si>
  <si>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</si>
  <si>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</si>
  <si>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</si>
  <si>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</si>
  <si>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</si>
  <si>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</si>
  <si>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</si>
  <si>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</si>
  <si>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</si>
  <si>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</si>
  <si>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</si>
  <si>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</si>
  <si>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</si>
  <si>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</si>
  <si>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</si>
  <si>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</si>
  <si>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</si>
  <si>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</si>
  <si>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</si>
  <si>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</si>
  <si>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</si>
  <si>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</si>
  <si>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</si>
  <si>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</si>
  <si>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</si>
  <si>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</si>
  <si>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</si>
  <si>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</si>
  <si>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</si>
  <si>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</si>
  <si>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</si>
  <si>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</si>
  <si>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</si>
  <si>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</si>
  <si>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</si>
  <si>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</si>
  <si>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</si>
  <si>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</si>
  <si>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</si>
  <si>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</si>
  <si>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</si>
  <si>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</si>
  <si>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</si>
  <si>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</si>
  <si>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</si>
  <si>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</si>
  <si>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</si>
  <si>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</si>
  <si>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</si>
  <si>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</si>
  <si>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</si>
  <si>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</si>
  <si>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</si>
  <si>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</si>
  <si>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</si>
  <si>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其他支出</t>
  </si>
  <si>
    <t>599</t>
  </si>
  <si>
    <t xml:space="preserve">      其他支出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</si>
  <si>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</si>
  <si>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</si>
  <si>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</si>
  <si>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</si>
  <si>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</si>
  <si>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</si>
  <si>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</si>
  <si>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</si>
  <si>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</si>
  <si>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</si>
  <si>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</si>
  <si>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</si>
  <si>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</si>
  <si>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</si>
  <si>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</si>
  <si>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</si>
  <si>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</si>
  <si>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</si>
  <si>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</si>
  <si>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</si>
  <si>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</si>
  <si>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</si>
  <si>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</si>
  <si>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</si>
  <si>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</si>
  <si>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</si>
  <si>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</si>
  <si>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</si>
  <si>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</si>
  <si>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</si>
  <si>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</si>
  <si>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</si>
  <si>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</si>
  <si>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</si>
  <si>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</si>
  <si>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</si>
  <si>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</si>
  <si>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</si>
  <si>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</si>
  <si>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</si>
  <si>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</si>
  <si>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</si>
  <si>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</si>
  <si>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</si>
  <si>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</si>
  <si>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</si>
  <si>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</si>
  <si>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</si>
  <si>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</si>
  <si>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</si>
  <si>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</si>
  <si>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</si>
  <si>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</si>
  <si>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</si>
  <si>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</si>
  <si>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</si>
  <si>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</si>
  <si>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</si>
  <si>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</si>
  <si>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</si>
  <si>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</si>
  <si>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</si>
  <si>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</si>
  <si>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</si>
  <si>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</si>
  <si>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</si>
  <si>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</si>
  <si>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</si>
  <si>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</si>
  <si>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</si>
  <si>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</si>
  <si>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</si>
  <si>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</si>
  <si>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</si>
  <si>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</si>
  <si>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</si>
  <si>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</si>
  <si>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</si>
  <si>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</si>
  <si>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</si>
  <si>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</si>
  <si>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</si>
  <si>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</si>
  <si>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</si>
  <si>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</si>
  <si>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</si>
  <si>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</si>
  <si>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</si>
  <si>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</si>
  <si>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</si>
  <si>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</si>
  <si>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</si>
  <si>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</si>
  <si>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</si>
  <si>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</si>
  <si>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</si>
  <si>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</si>
  <si>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进修及培训</t>
  </si>
  <si>
    <t>科学技术支出</t>
  </si>
  <si>
    <t xml:space="preserve">  其他科学技术支出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</si>
  <si>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</si>
  <si>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</si>
  <si>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</si>
  <si>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</si>
  <si>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</si>
  <si>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资源勘探工业信息等支出</t>
  </si>
  <si>
    <t xml:space="preserve">  资源勘探开发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</si>
  <si>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</si>
  <si>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</si>
  <si>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</si>
  <si>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</si>
  <si>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</si>
  <si>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</si>
  <si>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</si>
  <si>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</si>
  <si>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</si>
  <si>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</si>
  <si>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</si>
  <si>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</si>
  <si>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</si>
  <si>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</si>
  <si>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</si>
  <si>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</si>
  <si>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</si>
  <si>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</si>
  <si>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</si>
  <si>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</si>
  <si>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</si>
  <si>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</si>
  <si>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</si>
  <si>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</si>
  <si>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</si>
  <si>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</si>
  <si>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</si>
  <si>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</si>
  <si>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</si>
  <si>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</si>
  <si>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</si>
  <si>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</si>
  <si>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</si>
  <si>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</si>
  <si>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</si>
  <si>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</si>
  <si>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</si>
  <si>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</si>
  <si>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</si>
  <si>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</si>
  <si>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</si>
  <si>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</si>
  <si>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</si>
  <si>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</si>
  <si>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</si>
  <si>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</si>
  <si>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</si>
  <si>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</si>
  <si>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职业年金缴费</t>
  </si>
  <si>
    <t>14</t>
  </si>
  <si>
    <t xml:space="preserve">      租赁费</t>
  </si>
  <si>
    <t>26</t>
  </si>
  <si>
    <t xml:space="preserve">      劳务费</t>
  </si>
  <si>
    <t>表3-2</t>
  </si>
  <si>
    <t>一般公共预算项目支出预算表</t>
  </si>
  <si>
    <t>单位名称（项目）</t>
  </si>
  <si>
    <t xml:space="preserve">      保密专项</t>
  </si>
  <si>
    <t xml:space="preserve">      驻局纪检组专项经费</t>
  </si>
  <si>
    <t xml:space="preserve">      办公设备替代工程项目</t>
  </si>
  <si>
    <t xml:space="preserve">      核设施和核废物安全监管工作经费</t>
  </si>
  <si>
    <t xml:space="preserve">      局安全生产保障建设项目</t>
  </si>
  <si>
    <t xml:space="preserve">      设备购置经费</t>
  </si>
  <si>
    <t xml:space="preserve">      学校信息化建设</t>
  </si>
  <si>
    <t xml:space="preserve">      基于航测无人机的地灾应急现场决策辅助系统</t>
  </si>
  <si>
    <t xml:space="preserve">      地质找矿项目</t>
  </si>
  <si>
    <t xml:space="preserve">      办公家具购置</t>
  </si>
  <si>
    <t xml:space="preserve">      分析检测类项目</t>
  </si>
  <si>
    <t xml:space="preserve">      环境评价及土壤修复类项目</t>
  </si>
  <si>
    <t xml:space="preserve">      测绘项目</t>
  </si>
  <si>
    <t xml:space="preserve">      其他</t>
  </si>
  <si>
    <t xml:space="preserve">      办公设备购置</t>
  </si>
  <si>
    <t xml:space="preserve">      矿产资源勘查及服务</t>
  </si>
  <si>
    <t xml:space="preserve">      龙门山构造带对区域地热控制的地球物理方法研究</t>
  </si>
  <si>
    <t xml:space="preserve">      地质矿产勘查及地质灾害防治服务</t>
  </si>
  <si>
    <t xml:space="preserve">      柴胡道地药材质量控制探索性研究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</si>
  <si>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</si>
  <si>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</si>
  <si>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</si>
  <si>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</si>
  <si>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</si>
  <si>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</si>
  <si>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</si>
  <si>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</si>
  <si>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</si>
  <si>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</si>
  <si>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</si>
  <si>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</si>
  <si>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</si>
  <si>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</si>
  <si>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</si>
  <si>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</si>
  <si>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rPr>
        <sz val="11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</si>
  <si>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</si>
  <si>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</si>
  <si>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</si>
  <si>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</si>
  <si>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</si>
  <si>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</si>
  <si>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</si>
  <si>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</si>
  <si>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</si>
  <si>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</si>
  <si>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</si>
  <si>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</si>
  <si>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</si>
  <si>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625-四川省核工业地质局</t>
  </si>
  <si>
    <t>625902901-四川省核工业地质调查院</t>
  </si>
  <si>
    <t xml:space="preserve">  地质找矿项目</t>
  </si>
  <si>
    <t>按合同约定的各项内容按时完成新增及延续地质找矿项目，保障单位正常经营和发展，完成项目年度产值目标2350万元，严格按各项指标明细控制成本开支，主要包括：办公费20万元,差旅费150万元，印刷费100万元，水电费6.5万元，咨询劳务费550万元,其他交通费120万元，委托业务费300万元，专用材料及燃料费250万元，税金及附加165万元，设备折旧费150万元，其他费用（含利息支出）538.50万元。</t>
  </si>
  <si>
    <t>地质延续项目</t>
  </si>
  <si>
    <t>≥20个</t>
  </si>
  <si>
    <t>完成项目年度产值目标</t>
  </si>
  <si>
    <t>2350万元</t>
  </si>
  <si>
    <t>服务对象满意度</t>
  </si>
  <si>
    <t>≥95%</t>
  </si>
  <si>
    <t>地质新增项目</t>
  </si>
  <si>
    <t>≥25个</t>
  </si>
  <si>
    <t>提高地质找矿能力</t>
  </si>
  <si>
    <t>严格按行业规定及合同约定按期完成各项任务，提高地质找矿能力</t>
  </si>
  <si>
    <t>项目主管部门满意度</t>
  </si>
  <si>
    <t>档案归档数</t>
  </si>
  <si>
    <t>行业技术水平提升</t>
  </si>
  <si>
    <t xml:space="preserve">报告通过率提高，行业技术水平提高 </t>
  </si>
  <si>
    <t>报告优良率</t>
  </si>
  <si>
    <t>≥85%</t>
  </si>
  <si>
    <t>符合生态环保相关要求</t>
  </si>
  <si>
    <t>良好</t>
  </si>
  <si>
    <t>重点任务完成率</t>
  </si>
  <si>
    <t>≥90%</t>
  </si>
  <si>
    <t>对工作的促进作用</t>
  </si>
  <si>
    <t xml:space="preserve">树立川核地勘品牌，扩大品牌影响力 </t>
  </si>
  <si>
    <t>项目完成时间节点</t>
  </si>
  <si>
    <t>在项目合同约定时间内完成各项工作任务。</t>
  </si>
  <si>
    <t>资金支付进度</t>
  </si>
  <si>
    <t>按项目进度和合同要求支付资金，项目完工后即使组织验收并支付资金。</t>
  </si>
  <si>
    <t>成本控制</t>
  </si>
  <si>
    <t>严格按指标明细表中的各项内容开支,办公费20万元,差旅费150万元，印刷费100万元，水电费6.5万元，咨询劳务费550万元,其他交通费120万元，委托业务费300万元，专用材料及燃料费250万元，税金及附加165万元，设备折旧费150万元，其他费用（含利息支出）538.50万元。</t>
  </si>
  <si>
    <t xml:space="preserve">  地理测绘项目</t>
  </si>
  <si>
    <t>按照合同约定和业主要求的进度按时承接完成约8个项目的数据库建设项目、完成1万户承包地证书打印发证工作以及约0.5万户宅基地测绘项目，严格按各项指标明细控制成本开支,共计650万元，主要包括：办公费10万元,差旅费10万元，印刷费10万元，咨询劳务费320万元,其他交通费10万元，委托业务费100万元，专用材料及燃料费15万元，税金及附加25万元，设备折旧费30万元，其他费用（含利息支出）120万元。</t>
  </si>
  <si>
    <t>数据库建设项目</t>
  </si>
  <si>
    <t>≥8个</t>
  </si>
  <si>
    <t>650万元</t>
  </si>
  <si>
    <t xml:space="preserve">≥95% </t>
  </si>
  <si>
    <t>承包地证书打印发证工作</t>
  </si>
  <si>
    <t>约1万户</t>
  </si>
  <si>
    <t>提高测绘地理项目能力</t>
  </si>
  <si>
    <t>严格按项目合同要求完成各项任务,提高测绘地理项目能力。</t>
  </si>
  <si>
    <t>宅基地测绘</t>
  </si>
  <si>
    <t>约0.5万户</t>
  </si>
  <si>
    <t>测绘成果利用</t>
  </si>
  <si>
    <t xml:space="preserve">测绘成果为国土和农业部门提供土地管理基础数据。  </t>
  </si>
  <si>
    <t xml:space="preserve"> ≥95%</t>
  </si>
  <si>
    <t>项目通过验收合格率</t>
  </si>
  <si>
    <t>测绘成果质量</t>
  </si>
  <si>
    <t>对测绘成果质量终身负责</t>
  </si>
  <si>
    <t>在项目合同和实施方案规定的时间内完成各项工作任务。</t>
  </si>
  <si>
    <t>按项目进度和合同要求支付资金，项目完工后即使组织验收并支付资金</t>
  </si>
  <si>
    <t>严格按指标明细表中相关内容控制各项成本开支，主要包括：办公费10万元,差旅费10万元，印刷费10万元，咨询劳务费320万元,其他交通费10万元，委托业务费100万元，专用材料及燃料费15万元，税金及附加25万元，设备折旧费30万元，其他费用（含利息支出）120万元。</t>
  </si>
  <si>
    <t>625903901-四川省核工业地质局二八一大队</t>
  </si>
  <si>
    <t xml:space="preserve">  地质矿产项目</t>
  </si>
  <si>
    <t>通过开展矿产资源勘查及矿山服务工作，为当地提供更多的就业机会，助推工作区脱贫；为矿山企业估算资源量，提交地质勘查报告，作为矿山建设设计的依据；为当地经济发展提供资源保障。预计全年发生人员费54万元，办公费1万元，印刷费2万元，水电费1万元，邮电费2万元，交通费4万元，差旅费2万元，会议费1万元，专用材料及燃料费70万元，车辆运行维护费8万元，劳务费25万元，委托业务费13万元，设备使用费5万元，维修（护）费1万元，其他费用4万元，税金及附加7万元，合计200万元。</t>
  </si>
  <si>
    <t>矿产地质钻探（米）</t>
  </si>
  <si>
    <t xml:space="preserve">4300
</t>
  </si>
  <si>
    <t>为我队地矿产业的发展提供强有力的保障。</t>
  </si>
  <si>
    <t xml:space="preserve">为我队经济发展及地矿产业发展提供了良好保障。
</t>
  </si>
  <si>
    <t>90%及以上</t>
  </si>
  <si>
    <t>坑探（米）</t>
  </si>
  <si>
    <t xml:space="preserve">1000
</t>
  </si>
  <si>
    <t>对矿产资源工作的促进作用</t>
  </si>
  <si>
    <t>预计年底实现矿产地质项目1项，矿山服务10项，为矿山企业估算资源量，提交地质勘查报告，为经济发展提供资源保障。</t>
  </si>
  <si>
    <t>项目质量验收合格率</t>
  </si>
  <si>
    <t xml:space="preserve">100%
</t>
  </si>
  <si>
    <t>提供就业</t>
  </si>
  <si>
    <t>实施矿产地质项目1项，矿山服务10项，为当地村民提供更多的就业机会，助推工作区脱贫。</t>
  </si>
  <si>
    <t>提交成果</t>
  </si>
  <si>
    <t xml:space="preserve">求获（331）+（332）+（333）资源量，提交年度工作报告。
</t>
  </si>
  <si>
    <t>支撑服务</t>
  </si>
  <si>
    <t>加强对金矿等找矿工艺及勘查的研究工作，提升服务社会经济发展的能力。</t>
  </si>
  <si>
    <t>完成时效指标</t>
  </si>
  <si>
    <t>2020.12.31</t>
  </si>
  <si>
    <t>绿色勘查</t>
  </si>
  <si>
    <t xml:space="preserve">认真执行绿色勘查设计要求及规范标准，保护好一山一水。
</t>
  </si>
  <si>
    <t>人员、劳务费</t>
  </si>
  <si>
    <t>≤79万元</t>
  </si>
  <si>
    <t>专用材料及燃料费</t>
  </si>
  <si>
    <t>≤70万元</t>
  </si>
  <si>
    <t>办公、印刷、水电、邮电、交通、差旅、会议、车辆运行维护、设备使用、维修（护）费、其他费用</t>
  </si>
  <si>
    <t>≤51万元</t>
  </si>
  <si>
    <t xml:space="preserve">  地质灾害工程项目</t>
  </si>
  <si>
    <t>完成地质灾害防治项目，主要包括地灾评估、调查、排查、技术支撑、勘查、设计及其他地质延伸项目。预计项目成本700万元。其中：人工费350万元，劳务费245万元，差旅费30万元，商务接待费8万元，租车费40万元，办公费7万元，印刷费13万元，邮电费2万元，其他费用5万元；同时完成相关的的野外工作及资料提交，有效地保障单位地质灾害工程经营工作的顺利开展。</t>
  </si>
  <si>
    <t>地灾评估项目</t>
  </si>
  <si>
    <t>210万元</t>
  </si>
  <si>
    <t>促进产业发展</t>
  </si>
  <si>
    <t xml:space="preserve">促进单位地质灾害工程产业发展，提高单位经济效益。
</t>
  </si>
  <si>
    <t xml:space="preserve">90%及以上
</t>
  </si>
  <si>
    <t>地灾排查项目</t>
  </si>
  <si>
    <t>70万元</t>
  </si>
  <si>
    <t>产业发展</t>
  </si>
  <si>
    <t xml:space="preserve">通过项目实施，提高单位的信誉及知名度。
</t>
  </si>
  <si>
    <t>技术支撑</t>
  </si>
  <si>
    <t>140万元</t>
  </si>
  <si>
    <t>地灾勘察设计</t>
  </si>
  <si>
    <t>105万元</t>
  </si>
  <si>
    <t>其他地质延伸项目</t>
  </si>
  <si>
    <t>175万元</t>
  </si>
  <si>
    <t>年度工作完成率</t>
  </si>
  <si>
    <t>100%</t>
  </si>
  <si>
    <t>项目按期完成率(%)</t>
  </si>
  <si>
    <t xml:space="preserve">2020.12.31
</t>
  </si>
  <si>
    <t>人工费</t>
  </si>
  <si>
    <t>≤350万元</t>
  </si>
  <si>
    <t>劳务费成本</t>
  </si>
  <si>
    <t>≤245万元</t>
  </si>
  <si>
    <t>差旅、办公、印刷、接待、邮电等其他费用</t>
  </si>
  <si>
    <t>≤105万元</t>
  </si>
  <si>
    <t xml:space="preserve">  测绘项目</t>
  </si>
  <si>
    <t xml:space="preserve">按照测量相关规范、标准及经营合同约定，按时完成工程测量、地理信息系统、不动产测绘等项目。预计全年发生总成本2500万元，其中办公费40万元，印刷费2万元，咨询费5万元，邮电费2万元，折旧费40万元，差旅费120万元，维修费20万元，租赁费36万元，会议及培训费5万元，专用材料费60万元，劳务费700万元，委托业务费35万元，人工费1020万元，交通费用75万元，税金及附加25万元，商务接待费12万元，技术服务费280万元，其他商品及服务支出5万元，劳保费7万元，安全措施费3万元，其他费用8万元。
</t>
  </si>
  <si>
    <t>工程测量项目数（个）</t>
  </si>
  <si>
    <t>180</t>
  </si>
  <si>
    <t>促进单位测绘产业发展，提高单位经济效益。</t>
  </si>
  <si>
    <t>数据库建设项目数（个）</t>
  </si>
  <si>
    <t>通过项目实施，提高单位的信誉及知名度。</t>
  </si>
  <si>
    <t>不动产测绘（含地籍测绘、房产测绘）项目数（个）</t>
  </si>
  <si>
    <t>测绘航空摄影项目数（个）</t>
  </si>
  <si>
    <t xml:space="preserve">10，主要完成正射影像图测绘
</t>
  </si>
  <si>
    <t>完成时间</t>
  </si>
  <si>
    <t>人工费成本</t>
  </si>
  <si>
    <t xml:space="preserve">≤1020万元
</t>
  </si>
  <si>
    <t xml:space="preserve">≤700万元
</t>
  </si>
  <si>
    <t>技术服务费成本</t>
  </si>
  <si>
    <t xml:space="preserve">≤280万元
</t>
  </si>
  <si>
    <t>办公、印刷、邮电、交通、差旅、租赁、委托业务等其他费用成本</t>
  </si>
  <si>
    <t xml:space="preserve">≤500万元
</t>
  </si>
  <si>
    <t>625903902-四川省核工业地质局二八二大队</t>
  </si>
  <si>
    <t xml:space="preserve">  矿产资源勘查及服务</t>
  </si>
  <si>
    <t>通过开展矿产资源勘查项目工作，可为当地提供较多的就业机会，助推工作区脱贫攻坚。可带动工作区稀有金属矿产勘查、开发。在开展工作时保护好一山一水，为川藏高原高起点绿色矿业试点示范。为国家及企业提交资源量，为经济发展提供资源保障。预计全年发生办公费90万元，邮电费5万元，印刷费70万元、差旅费75万元，咨询费170万元，专用材料费150万元，维修（护）费45万元，租赁费2万元，培训费4万元，劳务费550万元，委托业务费148万元，其他交通费用80万元，税金及附加费用88万元，其他商品和服务支出223万元，国内债务付息500万元，合计2200万元。同时也解决了我队财政差额拨款部分，为我队经济发展及地质产业发展提供有效保障。</t>
  </si>
  <si>
    <t>1:5百地质剖面测量</t>
  </si>
  <si>
    <t>1公里</t>
  </si>
  <si>
    <t>解决我队财政差额拨款部分，为我队经济发展及地质产业发展提供保障</t>
  </si>
  <si>
    <t>为队解决财政差额拨款部分（人员经费）850万元，为我队经济发展及地质产业发展提供了良好保障。</t>
  </si>
  <si>
    <t>1:1千地质剖面测量</t>
  </si>
  <si>
    <t>8公里</t>
  </si>
  <si>
    <t>综合性锂稀有金属矿产地</t>
  </si>
  <si>
    <t>找到1处锂稀有金属矿产地。</t>
  </si>
  <si>
    <t>1:5千地质剖面测量</t>
  </si>
  <si>
    <t>14公里</t>
  </si>
  <si>
    <t>我队拥有地勘资质8个；拥有矿业权4.35宗；预计年底实现基础地质项目4项，矿产地质项目45项，科研项目2项为国家及企业提交资源量，为经济发展提供资源保障。</t>
  </si>
  <si>
    <t>1:2千地质测量</t>
  </si>
  <si>
    <t>5平方公里</t>
  </si>
  <si>
    <t>实现基础地质项目4项，矿产地质项目45项，科研项目2项，为河南、四川马尔康、尼泊尔等地实现大量的就业机会，助推工作区脱贫攻坚。</t>
  </si>
  <si>
    <t>1:5千专项地质测量</t>
  </si>
  <si>
    <t>4平方公里</t>
  </si>
  <si>
    <t>针对国家大力推进新能源、新材料及新兴战略资源工作，加强对铀、锂、地热等找矿工艺及勘查的研究工作，提升服务社会经济发展的能力。为国家级大型新能源资源基地的建设提供资源保障。</t>
  </si>
  <si>
    <t>1:1万专项地质测量</t>
  </si>
  <si>
    <t>33平方公里</t>
  </si>
  <si>
    <t>助力脱贫攻坚</t>
  </si>
  <si>
    <t>1:5万专项地质测量</t>
  </si>
  <si>
    <t>200平方公里</t>
  </si>
  <si>
    <t>保护好一山一水，为川藏高原高起点绿色矿业试点示范</t>
  </si>
  <si>
    <t>1:5万路线地质调查</t>
  </si>
  <si>
    <t>110公里</t>
  </si>
  <si>
    <t>资源使用年限</t>
  </si>
  <si>
    <t>≥10年</t>
  </si>
  <si>
    <t>1:1万测网布设</t>
  </si>
  <si>
    <t>8平方公里</t>
  </si>
  <si>
    <t>1:1万土壤测量</t>
  </si>
  <si>
    <t>31平方公里</t>
  </si>
  <si>
    <t>1:2千伽玛总量测量</t>
  </si>
  <si>
    <t>3平方公里</t>
  </si>
  <si>
    <t>1:1万伽玛总量测量</t>
  </si>
  <si>
    <t>23平方公里</t>
  </si>
  <si>
    <t>高密度电法</t>
  </si>
  <si>
    <t>560点</t>
  </si>
  <si>
    <t>土壤剖面测量</t>
  </si>
  <si>
    <t>10公里</t>
  </si>
  <si>
    <t>基本分析样</t>
  </si>
  <si>
    <t>475件</t>
  </si>
  <si>
    <t>组合分析</t>
  </si>
  <si>
    <t>4件</t>
  </si>
  <si>
    <t>土壤样</t>
  </si>
  <si>
    <t>2500件</t>
  </si>
  <si>
    <t>槽探</t>
  </si>
  <si>
    <t>2300立方米</t>
  </si>
  <si>
    <t>钻探</t>
  </si>
  <si>
    <t>345米</t>
  </si>
  <si>
    <t>岩矿鉴定</t>
  </si>
  <si>
    <t>40件</t>
  </si>
  <si>
    <t>提交找矿靶区</t>
  </si>
  <si>
    <t>提交找矿靶区3-5处处</t>
  </si>
  <si>
    <t>2020年12月31日</t>
  </si>
  <si>
    <t>≤750万元万元</t>
  </si>
  <si>
    <t>≤200万元万元</t>
  </si>
  <si>
    <t>≤328万元万元</t>
  </si>
  <si>
    <t>办公、差旅、印刷、邮电、交通、设备使用费等其他费用</t>
  </si>
  <si>
    <t>≤922万元万元</t>
  </si>
  <si>
    <t>625903903-四川省核工业地质局二八三大队</t>
  </si>
  <si>
    <t xml:space="preserve">  地质矿产勘查及地质灾害防治服务</t>
  </si>
  <si>
    <t>为国家提供地质勘探服务，从事铀矿勘探及铀矿资源评价，固体矿产勘查及评价，水文地质、工程地质及环境地质调查与勘察，地球物理勘查，地质灾害评价与治理。</t>
  </si>
  <si>
    <t>完成项目数量</t>
  </si>
  <si>
    <t>预计项目190个，完成项目资料报送158个</t>
  </si>
  <si>
    <t>单位效益</t>
  </si>
  <si>
    <t>提高单位经营产值</t>
  </si>
  <si>
    <t>服务对象满意度达到100%</t>
  </si>
  <si>
    <t>1：5000野外地质调查（水工环）</t>
  </si>
  <si>
    <t>80平方公里</t>
  </si>
  <si>
    <t>对单位的促进作用</t>
  </si>
  <si>
    <t>通过项目有效开展，提高单位社会知名度</t>
  </si>
  <si>
    <t>主管部门满意度</t>
  </si>
  <si>
    <t>主管部门满意度100%</t>
  </si>
  <si>
    <t>1：1000路线地质调查</t>
  </si>
  <si>
    <t>15公里</t>
  </si>
  <si>
    <t>产业转型与绿色发展</t>
  </si>
  <si>
    <t>坚持地质矿产开发与生态建设协调发展</t>
  </si>
  <si>
    <t>完成项目情况</t>
  </si>
  <si>
    <t>完成并提交项目报告158个，并按要求通过评审</t>
  </si>
  <si>
    <t>川东北矿业绿色开发</t>
  </si>
  <si>
    <t>2019年12月31日前全部完成</t>
  </si>
  <si>
    <t>项目运行情况</t>
  </si>
  <si>
    <t>项目运行情况良好</t>
  </si>
  <si>
    <t>项目成本指标</t>
  </si>
  <si>
    <t>≤1500万元</t>
  </si>
  <si>
    <t>625906-四川省核工业辐射测试防护院</t>
  </si>
  <si>
    <t xml:space="preserve">  环境评价及土壤修复类项目</t>
  </si>
  <si>
    <t>通过组织环评工程师对建设项目进行现场踏勘、资料收集和委托环境现状监测等工作，并编制完成建设项目环境影响评价文件，供建设单位上报环境保护行政主管部门审批。保证建设项目选址和布局的合理性，为区域开发的社会经济发展提供导向，促进相关环境科学技术的发展</t>
  </si>
  <si>
    <t>非放射性环评报告</t>
  </si>
  <si>
    <t>约完成120个</t>
  </si>
  <si>
    <t>根据合同约定完成项目</t>
  </si>
  <si>
    <t>客户满意度</t>
  </si>
  <si>
    <t>电磁电离环评类报告</t>
  </si>
  <si>
    <t>约完成160个</t>
  </si>
  <si>
    <t>促进地下水保护、生态文明建设</t>
  </si>
  <si>
    <t>组织环评工程师对建设项目进行现场踏勘、资料收集和委托环境现状监测等工作，并编制完成建设项目环境影响评价文件，供建设单位提供数据</t>
  </si>
  <si>
    <t>验收环评类报告</t>
  </si>
  <si>
    <t>约完成60个</t>
  </si>
  <si>
    <t>土壤调查评估类报告</t>
  </si>
  <si>
    <t>约完成20个</t>
  </si>
  <si>
    <t>评审合格率</t>
  </si>
  <si>
    <t>2020年12月31日前</t>
  </si>
  <si>
    <t>环评咨询类项目成本</t>
  </si>
  <si>
    <t>办公费10.67万元、差旅费118.33万元等项目成本合计约4850.00万元。</t>
  </si>
  <si>
    <t xml:space="preserve">  分析检测类项目</t>
  </si>
  <si>
    <t>通过对项目周边环境现状调查、监测取样及实验室分析，了解该地区环境污染状况，为政府、企业、评价咨询机构等提供科学、公正、准确的监测数据，为国土普查、调查及核设施监督检查、退役、治理提供数据支撑。</t>
  </si>
  <si>
    <t>环境监测样品测试个数</t>
  </si>
  <si>
    <t>约完成6200件</t>
  </si>
  <si>
    <t>根据合同约定，完成项目内容</t>
  </si>
  <si>
    <t>电磁、电离辐射监测项目</t>
  </si>
  <si>
    <t>约完成400个</t>
  </si>
  <si>
    <t>促进生态环境保护建设</t>
  </si>
  <si>
    <t>通过对项目周边环境现状调查、监测取样及实验室分析，了解该地区环境污染状况。为政府、企业、评价咨询机构等提供科学、公正、准确的监测数据，为国土普查、调查及核设施监督检查、退役、治理提供数据支撑。</t>
  </si>
  <si>
    <t>环境监测项目</t>
  </si>
  <si>
    <t>约完成560个</t>
  </si>
  <si>
    <t>报告合格率</t>
  </si>
  <si>
    <t>分析检测类项目成本</t>
  </si>
  <si>
    <t>办公费9.89、差旅费114.78万元等项目成本合计约1400.00万元</t>
  </si>
  <si>
    <t>专项预算项目绩效目标申报表
(2020年度)</t>
  </si>
  <si>
    <t>项目名称</t>
  </si>
  <si>
    <t>预算单位</t>
  </si>
  <si>
    <t>项目类型</t>
  </si>
  <si>
    <t>□ 产业发展</t>
  </si>
  <si>
    <t>□ 民生保障</t>
  </si>
  <si>
    <t>□ 基础设施</t>
  </si>
  <si>
    <t>□ 行政运行</t>
  </si>
  <si>
    <t>项
目
概
况</t>
  </si>
  <si>
    <t>中长期规划（名称、文号，
仅指常年项目）</t>
  </si>
  <si>
    <t>资金管理办法（名称、文号）</t>
  </si>
  <si>
    <t>绩效分配方式</t>
  </si>
  <si>
    <t>□ 因素法</t>
  </si>
  <si>
    <t>□ 项目法</t>
  </si>
  <si>
    <t>□ 据实据效</t>
  </si>
  <si>
    <t>□ 因素法与项目法相组合</t>
  </si>
  <si>
    <t>立项依据</t>
  </si>
  <si>
    <t>使用范围</t>
  </si>
  <si>
    <t>申报（补助）条件</t>
  </si>
  <si>
    <t>项目起止年限</t>
  </si>
  <si>
    <t>项目资金
（万元）</t>
  </si>
  <si>
    <t xml:space="preserve">  中期资金总额：</t>
  </si>
  <si>
    <t xml:space="preserve">  年度资金总额：</t>
  </si>
  <si>
    <t xml:space="preserve">         其中：财政拨款</t>
  </si>
  <si>
    <t xml:space="preserve">                    其他资金</t>
  </si>
  <si>
    <t>总
体
目
标</t>
  </si>
  <si>
    <t>中长期目标（2020年—2022年）</t>
  </si>
  <si>
    <t>年度目标（2020年）</t>
  </si>
  <si>
    <t>绩
效
指
标</t>
  </si>
  <si>
    <t>一级
指标</t>
  </si>
  <si>
    <t>二级指标</t>
  </si>
  <si>
    <t>指标值（包含数字
及文字描述）</t>
  </si>
  <si>
    <t>完
成
指
标</t>
  </si>
  <si>
    <t>数量指标</t>
  </si>
  <si>
    <t>质量指标</t>
  </si>
  <si>
    <t>时效指标</t>
  </si>
  <si>
    <t>成本指标</t>
  </si>
  <si>
    <t>效
益
指
标</t>
  </si>
  <si>
    <t>经济效益指标</t>
  </si>
  <si>
    <t>社会效益指标</t>
  </si>
  <si>
    <t>生态效益指标</t>
  </si>
  <si>
    <t>可持续影响指标</t>
  </si>
  <si>
    <t>满
意
度
指
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</si>
</sst>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6"/>
      <color indexed="8"/>
      <name val="等线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3" applyNumberFormat="0" applyFill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2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19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0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8" fillId="43" borderId="14" applyNumberFormat="0" applyAlignment="0" applyProtection="0"/>
    <xf numFmtId="0" fontId="30" fillId="42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5" fillId="43" borderId="12" applyNumberFormat="0" applyAlignment="0" applyProtection="0"/>
    <xf numFmtId="0" fontId="15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26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26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5" borderId="4" applyNumberFormat="0" applyFont="0" applyAlignment="0" applyProtection="0"/>
    <xf numFmtId="0" fontId="18" fillId="43" borderId="14" applyNumberFormat="0" applyAlignment="0" applyProtection="0"/>
    <xf numFmtId="0" fontId="20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left" vertical="center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left" vertical="center" wrapText="1"/>
    </xf>
    <xf numFmtId="0" fontId="53" fillId="0" borderId="19" xfId="0" applyNumberFormat="1" applyFont="1" applyFill="1" applyBorder="1" applyAlignment="1">
      <alignment horizontal="left" vertical="center"/>
    </xf>
    <xf numFmtId="0" fontId="53" fillId="0" borderId="20" xfId="0" applyNumberFormat="1" applyFont="1" applyFill="1" applyBorder="1" applyAlignment="1">
      <alignment horizontal="left" vertical="center"/>
    </xf>
    <xf numFmtId="0" fontId="53" fillId="0" borderId="21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left" vertical="center" wrapText="1"/>
    </xf>
    <xf numFmtId="0" fontId="53" fillId="0" borderId="24" xfId="0" applyNumberFormat="1" applyFont="1" applyFill="1" applyBorder="1" applyAlignment="1">
      <alignment horizontal="center" vertical="center" wrapText="1"/>
    </xf>
    <xf numFmtId="0" fontId="53" fillId="0" borderId="25" xfId="0" applyNumberFormat="1" applyFont="1" applyFill="1" applyBorder="1" applyAlignment="1">
      <alignment horizontal="center" vertical="center" wrapText="1"/>
    </xf>
    <xf numFmtId="43" fontId="53" fillId="0" borderId="21" xfId="24" applyNumberFormat="1" applyFont="1" applyBorder="1" applyAlignment="1">
      <alignment horizontal="right" vertical="center" wrapText="1"/>
    </xf>
    <xf numFmtId="43" fontId="53" fillId="0" borderId="23" xfId="24" applyNumberFormat="1" applyFont="1" applyBorder="1" applyAlignment="1">
      <alignment horizontal="right" vertical="center" wrapText="1"/>
    </xf>
    <xf numFmtId="0" fontId="53" fillId="0" borderId="26" xfId="0" applyNumberFormat="1" applyFont="1" applyFill="1" applyBorder="1" applyAlignment="1">
      <alignment horizontal="center" vertical="center" wrapText="1"/>
    </xf>
    <xf numFmtId="0" fontId="53" fillId="0" borderId="27" xfId="0" applyNumberFormat="1" applyFont="1" applyFill="1" applyBorder="1" applyAlignment="1">
      <alignment horizontal="center" vertical="center" wrapText="1"/>
    </xf>
    <xf numFmtId="0" fontId="53" fillId="0" borderId="28" xfId="0" applyNumberFormat="1" applyFont="1" applyFill="1" applyBorder="1" applyAlignment="1">
      <alignment horizontal="center" vertical="center" wrapText="1"/>
    </xf>
    <xf numFmtId="0" fontId="53" fillId="0" borderId="29" xfId="0" applyNumberFormat="1" applyFont="1" applyFill="1" applyBorder="1" applyAlignment="1">
      <alignment horizontal="center" vertical="center" wrapText="1"/>
    </xf>
    <xf numFmtId="0" fontId="53" fillId="0" borderId="30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NumberFormat="1" applyFont="1" applyFill="1" applyBorder="1" applyAlignment="1">
      <alignment horizontal="center" vertical="center" wrapText="1"/>
    </xf>
    <xf numFmtId="0" fontId="53" fillId="0" borderId="31" xfId="0" applyNumberFormat="1" applyFont="1" applyFill="1" applyBorder="1" applyAlignment="1" applyProtection="1">
      <alignment horizontal="center" vertical="center" wrapText="1"/>
      <protection/>
    </xf>
    <xf numFmtId="49" fontId="53" fillId="0" borderId="32" xfId="0" applyNumberFormat="1" applyFont="1" applyFill="1" applyBorder="1" applyAlignment="1" applyProtection="1">
      <alignment horizontal="center" vertical="center" wrapText="1"/>
      <protection/>
    </xf>
    <xf numFmtId="0" fontId="53" fillId="0" borderId="31" xfId="0" applyNumberFormat="1" applyFont="1" applyFill="1" applyBorder="1" applyAlignment="1" applyProtection="1">
      <alignment horizontal="center" vertical="center"/>
      <protection/>
    </xf>
    <xf numFmtId="49" fontId="53" fillId="0" borderId="31" xfId="0" applyNumberFormat="1" applyFont="1" applyFill="1" applyBorder="1" applyAlignment="1" applyProtection="1">
      <alignment horizontal="center" vertical="center"/>
      <protection/>
    </xf>
    <xf numFmtId="49" fontId="53" fillId="0" borderId="32" xfId="0" applyNumberFormat="1" applyFont="1" applyFill="1" applyBorder="1" applyAlignment="1" applyProtection="1">
      <alignment horizontal="center" vertical="center"/>
      <protection/>
    </xf>
    <xf numFmtId="49" fontId="53" fillId="0" borderId="33" xfId="0" applyNumberFormat="1" applyFont="1" applyFill="1" applyBorder="1" applyAlignment="1" applyProtection="1">
      <alignment horizontal="center" vertical="center"/>
      <protection/>
    </xf>
    <xf numFmtId="0" fontId="53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43" fontId="53" fillId="0" borderId="19" xfId="24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180" fontId="8" fillId="0" borderId="19" xfId="0" applyNumberFormat="1" applyFont="1" applyFill="1" applyBorder="1" applyAlignment="1">
      <alignment horizontal="right" vertical="center" wrapText="1"/>
    </xf>
    <xf numFmtId="0" fontId="8" fillId="0" borderId="36" xfId="0" applyNumberFormat="1" applyFont="1" applyFill="1" applyBorder="1" applyAlignment="1" applyProtection="1">
      <alignment horizontal="left" vertical="center" wrapText="1"/>
      <protection/>
    </xf>
    <xf numFmtId="0" fontId="8" fillId="0" borderId="37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vertical="center" wrapText="1"/>
      <protection/>
    </xf>
    <xf numFmtId="0" fontId="5" fillId="0" borderId="4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4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Continuous" vertical="center"/>
      <protection/>
    </xf>
    <xf numFmtId="0" fontId="1" fillId="0" borderId="46" xfId="0" applyNumberFormat="1" applyFont="1" applyFill="1" applyBorder="1" applyAlignment="1" applyProtection="1">
      <alignment horizontal="centerContinuous" vertical="center"/>
      <protection/>
    </xf>
    <xf numFmtId="1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21" xfId="0" applyNumberFormat="1" applyFont="1" applyFill="1" applyBorder="1" applyAlignment="1" applyProtection="1">
      <alignment vertical="center" wrapText="1"/>
      <protection/>
    </xf>
    <xf numFmtId="181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vertical="center" wrapText="1"/>
      <protection/>
    </xf>
    <xf numFmtId="181" fontId="1" fillId="0" borderId="50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43" borderId="44" xfId="0" applyNumberFormat="1" applyFont="1" applyFill="1" applyBorder="1" applyAlignment="1" applyProtection="1">
      <alignment horizontal="center" vertical="center"/>
      <protection/>
    </xf>
    <xf numFmtId="0" fontId="1" fillId="43" borderId="45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1" fontId="1" fillId="0" borderId="44" xfId="0" applyNumberFormat="1" applyFont="1" applyFill="1" applyBorder="1" applyAlignment="1" applyProtection="1">
      <alignment horizontal="center" vertical="center"/>
      <protection/>
    </xf>
    <xf numFmtId="1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43" borderId="4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181" fontId="8" fillId="0" borderId="24" xfId="0" applyNumberFormat="1" applyFont="1" applyFill="1" applyBorder="1" applyAlignment="1" applyProtection="1">
      <alignment vertical="center" wrapText="1"/>
      <protection/>
    </xf>
    <xf numFmtId="1" fontId="8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34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81" fontId="8" fillId="0" borderId="54" xfId="0" applyNumberFormat="1" applyFont="1" applyFill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181" fontId="8" fillId="0" borderId="47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>
      <alignment vertical="center"/>
    </xf>
    <xf numFmtId="181" fontId="8" fillId="0" borderId="48" xfId="0" applyNumberFormat="1" applyFont="1" applyFill="1" applyBorder="1" applyAlignment="1" applyProtection="1">
      <alignment vertical="center" wrapText="1"/>
      <protection/>
    </xf>
    <xf numFmtId="181" fontId="8" fillId="0" borderId="43" xfId="0" applyNumberFormat="1" applyFont="1" applyFill="1" applyBorder="1" applyAlignment="1" applyProtection="1">
      <alignment vertical="center" wrapText="1"/>
      <protection/>
    </xf>
    <xf numFmtId="181" fontId="8" fillId="0" borderId="21" xfId="0" applyNumberFormat="1" applyFont="1" applyFill="1" applyBorder="1" applyAlignment="1" applyProtection="1">
      <alignment vertical="center" wrapText="1"/>
      <protection/>
    </xf>
    <xf numFmtId="0" fontId="8" fillId="0" borderId="19" xfId="0" applyNumberFormat="1" applyFont="1" applyFill="1" applyBorder="1" applyAlignment="1">
      <alignment horizontal="center" vertical="center"/>
    </xf>
    <xf numFmtId="181" fontId="8" fillId="0" borderId="21" xfId="0" applyNumberFormat="1" applyFont="1" applyFill="1" applyBorder="1" applyAlignment="1">
      <alignment vertical="center" wrapText="1"/>
    </xf>
    <xf numFmtId="0" fontId="8" fillId="0" borderId="54" xfId="0" applyNumberFormat="1" applyFont="1" applyFill="1" applyBorder="1" applyAlignment="1">
      <alignment horizontal="center" vertical="center"/>
    </xf>
    <xf numFmtId="181" fontId="8" fillId="0" borderId="54" xfId="0" applyNumberFormat="1" applyFont="1" applyFill="1" applyBorder="1" applyAlignment="1">
      <alignment vertical="center" wrapText="1"/>
    </xf>
    <xf numFmtId="0" fontId="8" fillId="0" borderId="54" xfId="0" applyNumberFormat="1" applyFont="1" applyFill="1" applyBorder="1" applyAlignment="1">
      <alignment vertical="center"/>
    </xf>
    <xf numFmtId="181" fontId="8" fillId="0" borderId="21" xfId="0" applyNumberFormat="1" applyFont="1" applyFill="1" applyBorder="1" applyAlignment="1">
      <alignment horizontal="right" vertical="center" wrapText="1"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22" xfId="0" applyNumberFormat="1" applyFont="1" applyFill="1" applyBorder="1" applyAlignment="1" applyProtection="1">
      <alignment horizontal="center" vertical="center"/>
      <protection/>
    </xf>
    <xf numFmtId="0" fontId="8" fillId="43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43" borderId="48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43" borderId="0" xfId="0" applyNumberFormat="1" applyFont="1" applyFill="1" applyAlignment="1">
      <alignment horizontal="right" vertical="center"/>
    </xf>
    <xf numFmtId="181" fontId="8" fillId="0" borderId="50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 wrapTex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43" borderId="20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1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23" xfId="0" applyNumberFormat="1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 wrapText="1"/>
    </xf>
    <xf numFmtId="181" fontId="8" fillId="0" borderId="1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B23" sqref="B22:B2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44"/>
      <c r="B1" s="144"/>
      <c r="C1" s="144"/>
      <c r="D1" s="87" t="s">
        <v>0</v>
      </c>
    </row>
    <row r="2" spans="1:4" ht="20.25" customHeight="1">
      <c r="A2" s="63" t="s">
        <v>1</v>
      </c>
      <c r="B2" s="63"/>
      <c r="C2" s="63"/>
      <c r="D2" s="63"/>
    </row>
    <row r="3" spans="1:4" ht="20.25" customHeight="1">
      <c r="A3" s="145" t="s">
        <v>2</v>
      </c>
      <c r="B3" s="145"/>
      <c r="C3" s="85"/>
      <c r="D3" s="66" t="s">
        <v>3</v>
      </c>
    </row>
    <row r="4" spans="1:4" ht="20.25" customHeight="1">
      <c r="A4" s="146" t="s">
        <v>4</v>
      </c>
      <c r="B4" s="147"/>
      <c r="C4" s="146" t="s">
        <v>5</v>
      </c>
      <c r="D4" s="147"/>
    </row>
    <row r="5" spans="1:4" ht="20.25" customHeight="1">
      <c r="A5" s="149" t="s">
        <v>6</v>
      </c>
      <c r="B5" s="149" t="s">
        <v>7</v>
      </c>
      <c r="C5" s="149" t="s">
        <v>6</v>
      </c>
      <c r="D5" s="151" t="s">
        <v>7</v>
      </c>
    </row>
    <row r="6" spans="1:4" ht="20.25" customHeight="1">
      <c r="A6" s="163" t="s">
        <v>8</v>
      </c>
      <c r="B6" s="196">
        <v>22505.92</v>
      </c>
      <c r="C6" s="163" t="s">
        <v>9</v>
      </c>
      <c r="D6" s="196">
        <v>0</v>
      </c>
    </row>
    <row r="7" spans="1:4" ht="20.25" customHeight="1">
      <c r="A7" s="163" t="s">
        <v>10</v>
      </c>
      <c r="B7" s="153">
        <v>0</v>
      </c>
      <c r="C7" s="163" t="s">
        <v>11</v>
      </c>
      <c r="D7" s="196">
        <v>0</v>
      </c>
    </row>
    <row r="8" spans="1:4" ht="20.25" customHeight="1">
      <c r="A8" s="152" t="s">
        <v>12</v>
      </c>
      <c r="B8" s="196">
        <v>0</v>
      </c>
      <c r="C8" s="197" t="s">
        <v>13</v>
      </c>
      <c r="D8" s="196">
        <v>0</v>
      </c>
    </row>
    <row r="9" spans="1:4" ht="20.25" customHeight="1">
      <c r="A9" s="163" t="s">
        <v>14</v>
      </c>
      <c r="B9" s="189">
        <v>930</v>
      </c>
      <c r="C9" s="163" t="s">
        <v>15</v>
      </c>
      <c r="D9" s="196">
        <v>0</v>
      </c>
    </row>
    <row r="10" spans="1:4" ht="20.25" customHeight="1">
      <c r="A10" s="163" t="s">
        <v>16</v>
      </c>
      <c r="B10" s="196">
        <v>10634.06</v>
      </c>
      <c r="C10" s="163" t="s">
        <v>17</v>
      </c>
      <c r="D10" s="196">
        <v>3203.58</v>
      </c>
    </row>
    <row r="11" spans="1:4" ht="20.25" customHeight="1">
      <c r="A11" s="163" t="s">
        <v>18</v>
      </c>
      <c r="B11" s="196">
        <v>36</v>
      </c>
      <c r="C11" s="163" t="s">
        <v>19</v>
      </c>
      <c r="D11" s="196">
        <v>41</v>
      </c>
    </row>
    <row r="12" spans="1:4" ht="20.25" customHeight="1">
      <c r="A12" s="163"/>
      <c r="B12" s="196"/>
      <c r="C12" s="163" t="s">
        <v>20</v>
      </c>
      <c r="D12" s="196">
        <v>0</v>
      </c>
    </row>
    <row r="13" spans="1:4" ht="20.25" customHeight="1">
      <c r="A13" s="156"/>
      <c r="B13" s="196"/>
      <c r="C13" s="163" t="s">
        <v>21</v>
      </c>
      <c r="D13" s="196">
        <v>1996.98</v>
      </c>
    </row>
    <row r="14" spans="1:4" ht="20.25" customHeight="1">
      <c r="A14" s="156"/>
      <c r="B14" s="196"/>
      <c r="C14" s="163" t="s">
        <v>22</v>
      </c>
      <c r="D14" s="196">
        <v>0</v>
      </c>
    </row>
    <row r="15" spans="1:4" ht="20.25" customHeight="1">
      <c r="A15" s="156"/>
      <c r="B15" s="196"/>
      <c r="C15" s="163" t="s">
        <v>23</v>
      </c>
      <c r="D15" s="196">
        <v>697.72</v>
      </c>
    </row>
    <row r="16" spans="1:4" ht="20.25" customHeight="1">
      <c r="A16" s="156"/>
      <c r="B16" s="196"/>
      <c r="C16" s="163" t="s">
        <v>24</v>
      </c>
      <c r="D16" s="196">
        <v>0</v>
      </c>
    </row>
    <row r="17" spans="1:4" ht="20.25" customHeight="1">
      <c r="A17" s="156"/>
      <c r="B17" s="196"/>
      <c r="C17" s="163" t="s">
        <v>25</v>
      </c>
      <c r="D17" s="196">
        <v>0</v>
      </c>
    </row>
    <row r="18" spans="1:4" ht="20.25" customHeight="1">
      <c r="A18" s="156"/>
      <c r="B18" s="196"/>
      <c r="C18" s="163" t="s">
        <v>26</v>
      </c>
      <c r="D18" s="196">
        <v>0</v>
      </c>
    </row>
    <row r="19" spans="1:4" ht="20.25" customHeight="1">
      <c r="A19" s="156"/>
      <c r="B19" s="196"/>
      <c r="C19" s="163" t="s">
        <v>27</v>
      </c>
      <c r="D19" s="196">
        <v>0</v>
      </c>
    </row>
    <row r="20" spans="1:4" ht="20.25" customHeight="1">
      <c r="A20" s="156"/>
      <c r="B20" s="196"/>
      <c r="C20" s="163" t="s">
        <v>28</v>
      </c>
      <c r="D20" s="196">
        <v>26771.77</v>
      </c>
    </row>
    <row r="21" spans="1:4" ht="20.25" customHeight="1">
      <c r="A21" s="156"/>
      <c r="B21" s="196"/>
      <c r="C21" s="163" t="s">
        <v>29</v>
      </c>
      <c r="D21" s="196">
        <v>0</v>
      </c>
    </row>
    <row r="22" spans="1:4" ht="20.25" customHeight="1">
      <c r="A22" s="156"/>
      <c r="B22" s="196"/>
      <c r="C22" s="163" t="s">
        <v>30</v>
      </c>
      <c r="D22" s="196">
        <v>0</v>
      </c>
    </row>
    <row r="23" spans="1:4" ht="20.25" customHeight="1">
      <c r="A23" s="156"/>
      <c r="B23" s="196"/>
      <c r="C23" s="163" t="s">
        <v>31</v>
      </c>
      <c r="D23" s="196">
        <v>0</v>
      </c>
    </row>
    <row r="24" spans="1:4" ht="20.25" customHeight="1">
      <c r="A24" s="156"/>
      <c r="B24" s="196"/>
      <c r="C24" s="163" t="s">
        <v>32</v>
      </c>
      <c r="D24" s="196">
        <v>0</v>
      </c>
    </row>
    <row r="25" spans="1:4" ht="20.25" customHeight="1">
      <c r="A25" s="156"/>
      <c r="B25" s="196"/>
      <c r="C25" s="163" t="s">
        <v>33</v>
      </c>
      <c r="D25" s="196">
        <v>1394.93</v>
      </c>
    </row>
    <row r="26" spans="1:4" ht="20.25" customHeight="1">
      <c r="A26" s="163"/>
      <c r="B26" s="196"/>
      <c r="C26" s="163" t="s">
        <v>34</v>
      </c>
      <c r="D26" s="196">
        <v>0</v>
      </c>
    </row>
    <row r="27" spans="1:4" ht="20.25" customHeight="1">
      <c r="A27" s="163"/>
      <c r="B27" s="196"/>
      <c r="C27" s="163" t="s">
        <v>35</v>
      </c>
      <c r="D27" s="196">
        <v>0</v>
      </c>
    </row>
    <row r="28" spans="1:4" ht="20.25" customHeight="1">
      <c r="A28" s="163" t="s">
        <v>36</v>
      </c>
      <c r="B28" s="196"/>
      <c r="C28" s="163" t="s">
        <v>37</v>
      </c>
      <c r="D28" s="196">
        <v>0</v>
      </c>
    </row>
    <row r="29" spans="1:4" ht="20.25" customHeight="1">
      <c r="A29" s="163"/>
      <c r="B29" s="196"/>
      <c r="C29" s="163" t="s">
        <v>38</v>
      </c>
      <c r="D29" s="196">
        <v>0</v>
      </c>
    </row>
    <row r="30" spans="1:4" ht="20.25" customHeight="1">
      <c r="A30" s="163"/>
      <c r="B30" s="196"/>
      <c r="C30" s="163" t="s">
        <v>39</v>
      </c>
      <c r="D30" s="196">
        <v>0</v>
      </c>
    </row>
    <row r="31" spans="1:4" ht="20.25" customHeight="1">
      <c r="A31" s="163"/>
      <c r="B31" s="196"/>
      <c r="C31" s="163" t="s">
        <v>40</v>
      </c>
      <c r="D31" s="196">
        <v>0</v>
      </c>
    </row>
    <row r="32" spans="1:4" ht="20.25" customHeight="1">
      <c r="A32" s="163"/>
      <c r="B32" s="196"/>
      <c r="C32" s="163" t="s">
        <v>41</v>
      </c>
      <c r="D32" s="196">
        <v>0</v>
      </c>
    </row>
    <row r="33" spans="1:4" ht="20.25" customHeight="1">
      <c r="A33" s="163"/>
      <c r="B33" s="196"/>
      <c r="C33" s="163" t="s">
        <v>42</v>
      </c>
      <c r="D33" s="196">
        <v>0</v>
      </c>
    </row>
    <row r="34" spans="1:4" ht="20.25" customHeight="1">
      <c r="A34" s="163"/>
      <c r="B34" s="196"/>
      <c r="C34" s="163" t="s">
        <v>43</v>
      </c>
      <c r="D34" s="196">
        <v>0</v>
      </c>
    </row>
    <row r="35" spans="1:4" ht="20.25" customHeight="1">
      <c r="A35" s="163"/>
      <c r="B35" s="196"/>
      <c r="C35" s="163"/>
      <c r="D35" s="198"/>
    </row>
    <row r="36" spans="1:4" ht="20.25" customHeight="1">
      <c r="A36" s="169" t="s">
        <v>44</v>
      </c>
      <c r="B36" s="198">
        <f>SUM(B6:B34)</f>
        <v>34105.979999999996</v>
      </c>
      <c r="C36" s="169" t="s">
        <v>45</v>
      </c>
      <c r="D36" s="198">
        <f>SUM(D6:D34)</f>
        <v>34105.979999999996</v>
      </c>
    </row>
    <row r="37" spans="1:4" ht="20.25" customHeight="1">
      <c r="A37" s="163" t="s">
        <v>46</v>
      </c>
      <c r="B37" s="196">
        <v>0</v>
      </c>
      <c r="C37" s="163" t="s">
        <v>47</v>
      </c>
      <c r="D37" s="196">
        <v>0</v>
      </c>
    </row>
    <row r="38" spans="1:4" ht="20.25" customHeight="1">
      <c r="A38" s="163" t="s">
        <v>48</v>
      </c>
      <c r="B38" s="196">
        <v>0</v>
      </c>
      <c r="C38" s="163" t="s">
        <v>49</v>
      </c>
      <c r="D38" s="196">
        <v>0</v>
      </c>
    </row>
    <row r="39" spans="1:4" ht="20.25" customHeight="1">
      <c r="A39" s="163"/>
      <c r="B39" s="196"/>
      <c r="C39" s="163" t="s">
        <v>50</v>
      </c>
      <c r="D39" s="196">
        <v>0</v>
      </c>
    </row>
    <row r="40" spans="1:4" ht="20.25" customHeight="1">
      <c r="A40" s="163"/>
      <c r="B40" s="199"/>
      <c r="C40" s="163"/>
      <c r="D40" s="198"/>
    </row>
    <row r="41" spans="1:4" ht="20.25" customHeight="1">
      <c r="A41" s="169" t="s">
        <v>51</v>
      </c>
      <c r="B41" s="199">
        <f>SUM(B36:B38)</f>
        <v>34105.979999999996</v>
      </c>
      <c r="C41" s="169" t="s">
        <v>52</v>
      </c>
      <c r="D41" s="198">
        <f>SUM(D36,D37,D39)</f>
        <v>34105.979999999996</v>
      </c>
    </row>
    <row r="42" spans="1:4" ht="20.25" customHeight="1">
      <c r="A42" s="200"/>
      <c r="B42" s="201"/>
      <c r="C42" s="202"/>
      <c r="D42" s="144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0"/>
      <c r="B1" s="61"/>
      <c r="C1" s="61"/>
      <c r="D1" s="61"/>
      <c r="E1" s="61"/>
      <c r="F1" s="61"/>
      <c r="G1" s="61"/>
      <c r="H1" s="62" t="s">
        <v>417</v>
      </c>
    </row>
    <row r="2" spans="1:8" ht="19.5" customHeight="1">
      <c r="A2" s="63" t="s">
        <v>418</v>
      </c>
      <c r="B2" s="63"/>
      <c r="C2" s="63"/>
      <c r="D2" s="63"/>
      <c r="E2" s="63"/>
      <c r="F2" s="63"/>
      <c r="G2" s="63"/>
      <c r="H2" s="63"/>
    </row>
    <row r="3" spans="1:8" ht="19.5" customHeight="1">
      <c r="A3" s="64" t="s">
        <v>36</v>
      </c>
      <c r="B3" s="64"/>
      <c r="C3" s="64"/>
      <c r="D3" s="64"/>
      <c r="E3" s="64"/>
      <c r="F3" s="65"/>
      <c r="G3" s="65"/>
      <c r="H3" s="66" t="s">
        <v>3</v>
      </c>
    </row>
    <row r="4" spans="1:8" ht="19.5" customHeight="1">
      <c r="A4" s="67" t="s">
        <v>55</v>
      </c>
      <c r="B4" s="68"/>
      <c r="C4" s="68"/>
      <c r="D4" s="68"/>
      <c r="E4" s="69"/>
      <c r="F4" s="70" t="s">
        <v>419</v>
      </c>
      <c r="G4" s="71"/>
      <c r="H4" s="71"/>
    </row>
    <row r="5" spans="1:8" ht="19.5" customHeight="1">
      <c r="A5" s="67" t="s">
        <v>66</v>
      </c>
      <c r="B5" s="68"/>
      <c r="C5" s="69"/>
      <c r="D5" s="72" t="s">
        <v>67</v>
      </c>
      <c r="E5" s="73" t="s">
        <v>138</v>
      </c>
      <c r="F5" s="74" t="s">
        <v>56</v>
      </c>
      <c r="G5" s="74" t="s">
        <v>134</v>
      </c>
      <c r="H5" s="71" t="s">
        <v>135</v>
      </c>
    </row>
    <row r="6" spans="1:8" ht="19.5" customHeight="1">
      <c r="A6" s="75" t="s">
        <v>76</v>
      </c>
      <c r="B6" s="76" t="s">
        <v>77</v>
      </c>
      <c r="C6" s="77" t="s">
        <v>78</v>
      </c>
      <c r="D6" s="78"/>
      <c r="E6" s="79"/>
      <c r="F6" s="80"/>
      <c r="G6" s="80"/>
      <c r="H6" s="81"/>
    </row>
    <row r="7" spans="1:8" ht="19.5" customHeight="1">
      <c r="A7" s="82" t="s">
        <v>36</v>
      </c>
      <c r="B7" s="82" t="s">
        <v>36</v>
      </c>
      <c r="C7" s="82" t="s">
        <v>36</v>
      </c>
      <c r="D7" s="82" t="s">
        <v>36</v>
      </c>
      <c r="E7" s="82" t="s">
        <v>36</v>
      </c>
      <c r="F7" s="83">
        <f aca="true" t="shared" si="0" ref="F7:F16">SUM(G7:H7)</f>
        <v>0</v>
      </c>
      <c r="G7" s="84" t="s">
        <v>36</v>
      </c>
      <c r="H7" s="83" t="s">
        <v>36</v>
      </c>
    </row>
    <row r="8" spans="1:8" ht="19.5" customHeight="1">
      <c r="A8" s="82" t="s">
        <v>36</v>
      </c>
      <c r="B8" s="82" t="s">
        <v>36</v>
      </c>
      <c r="C8" s="82" t="s">
        <v>36</v>
      </c>
      <c r="D8" s="82" t="s">
        <v>36</v>
      </c>
      <c r="E8" s="82" t="s">
        <v>36</v>
      </c>
      <c r="F8" s="83">
        <f t="shared" si="0"/>
        <v>0</v>
      </c>
      <c r="G8" s="84" t="s">
        <v>36</v>
      </c>
      <c r="H8" s="83" t="s">
        <v>36</v>
      </c>
    </row>
    <row r="9" spans="1:8" ht="19.5" customHeight="1">
      <c r="A9" s="82" t="s">
        <v>36</v>
      </c>
      <c r="B9" s="82" t="s">
        <v>36</v>
      </c>
      <c r="C9" s="82" t="s">
        <v>36</v>
      </c>
      <c r="D9" s="82" t="s">
        <v>36</v>
      </c>
      <c r="E9" s="82" t="s">
        <v>36</v>
      </c>
      <c r="F9" s="83">
        <f t="shared" si="0"/>
        <v>0</v>
      </c>
      <c r="G9" s="84" t="s">
        <v>36</v>
      </c>
      <c r="H9" s="83" t="s">
        <v>36</v>
      </c>
    </row>
    <row r="10" spans="1:8" ht="19.5" customHeight="1">
      <c r="A10" s="82" t="s">
        <v>36</v>
      </c>
      <c r="B10" s="82" t="s">
        <v>36</v>
      </c>
      <c r="C10" s="82" t="s">
        <v>36</v>
      </c>
      <c r="D10" s="82" t="s">
        <v>36</v>
      </c>
      <c r="E10" s="82" t="s">
        <v>36</v>
      </c>
      <c r="F10" s="83">
        <f t="shared" si="0"/>
        <v>0</v>
      </c>
      <c r="G10" s="84" t="s">
        <v>36</v>
      </c>
      <c r="H10" s="83" t="s">
        <v>36</v>
      </c>
    </row>
    <row r="11" spans="1:8" ht="19.5" customHeight="1">
      <c r="A11" s="82" t="s">
        <v>36</v>
      </c>
      <c r="B11" s="82" t="s">
        <v>36</v>
      </c>
      <c r="C11" s="82" t="s">
        <v>36</v>
      </c>
      <c r="D11" s="82" t="s">
        <v>36</v>
      </c>
      <c r="E11" s="82" t="s">
        <v>36</v>
      </c>
      <c r="F11" s="83">
        <f t="shared" si="0"/>
        <v>0</v>
      </c>
      <c r="G11" s="84" t="s">
        <v>36</v>
      </c>
      <c r="H11" s="83" t="s">
        <v>36</v>
      </c>
    </row>
    <row r="12" spans="1:8" ht="19.5" customHeight="1">
      <c r="A12" s="82" t="s">
        <v>36</v>
      </c>
      <c r="B12" s="82" t="s">
        <v>36</v>
      </c>
      <c r="C12" s="82" t="s">
        <v>36</v>
      </c>
      <c r="D12" s="82" t="s">
        <v>36</v>
      </c>
      <c r="E12" s="82" t="s">
        <v>36</v>
      </c>
      <c r="F12" s="83">
        <f t="shared" si="0"/>
        <v>0</v>
      </c>
      <c r="G12" s="84" t="s">
        <v>36</v>
      </c>
      <c r="H12" s="83" t="s">
        <v>36</v>
      </c>
    </row>
    <row r="13" spans="1:8" ht="19.5" customHeight="1">
      <c r="A13" s="82" t="s">
        <v>36</v>
      </c>
      <c r="B13" s="82" t="s">
        <v>36</v>
      </c>
      <c r="C13" s="82" t="s">
        <v>36</v>
      </c>
      <c r="D13" s="82" t="s">
        <v>36</v>
      </c>
      <c r="E13" s="82" t="s">
        <v>36</v>
      </c>
      <c r="F13" s="83">
        <f t="shared" si="0"/>
        <v>0</v>
      </c>
      <c r="G13" s="84" t="s">
        <v>36</v>
      </c>
      <c r="H13" s="83" t="s">
        <v>36</v>
      </c>
    </row>
    <row r="14" spans="1:8" ht="19.5" customHeight="1">
      <c r="A14" s="82" t="s">
        <v>36</v>
      </c>
      <c r="B14" s="82" t="s">
        <v>36</v>
      </c>
      <c r="C14" s="82" t="s">
        <v>36</v>
      </c>
      <c r="D14" s="82" t="s">
        <v>36</v>
      </c>
      <c r="E14" s="82" t="s">
        <v>36</v>
      </c>
      <c r="F14" s="83">
        <f t="shared" si="0"/>
        <v>0</v>
      </c>
      <c r="G14" s="84" t="s">
        <v>36</v>
      </c>
      <c r="H14" s="83" t="s">
        <v>36</v>
      </c>
    </row>
    <row r="15" spans="1:8" ht="19.5" customHeight="1">
      <c r="A15" s="82" t="s">
        <v>36</v>
      </c>
      <c r="B15" s="82" t="s">
        <v>36</v>
      </c>
      <c r="C15" s="82" t="s">
        <v>36</v>
      </c>
      <c r="D15" s="82" t="s">
        <v>36</v>
      </c>
      <c r="E15" s="82" t="s">
        <v>36</v>
      </c>
      <c r="F15" s="83">
        <f t="shared" si="0"/>
        <v>0</v>
      </c>
      <c r="G15" s="84" t="s">
        <v>36</v>
      </c>
      <c r="H15" s="83" t="s">
        <v>36</v>
      </c>
    </row>
    <row r="16" spans="1:8" ht="19.5" customHeight="1">
      <c r="A16" s="82" t="s">
        <v>36</v>
      </c>
      <c r="B16" s="82" t="s">
        <v>36</v>
      </c>
      <c r="C16" s="82" t="s">
        <v>36</v>
      </c>
      <c r="D16" s="82" t="s">
        <v>36</v>
      </c>
      <c r="E16" s="82" t="s">
        <v>36</v>
      </c>
      <c r="F16" s="83">
        <f t="shared" si="0"/>
        <v>0</v>
      </c>
      <c r="G16" s="84" t="s">
        <v>36</v>
      </c>
      <c r="H16" s="83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5"/>
      <c r="B1" s="85"/>
      <c r="C1" s="85"/>
      <c r="D1" s="85"/>
      <c r="E1" s="86"/>
      <c r="F1" s="85"/>
      <c r="G1" s="85"/>
      <c r="H1" s="87" t="s">
        <v>420</v>
      </c>
    </row>
    <row r="2" spans="1:8" ht="25.5" customHeight="1">
      <c r="A2" s="63" t="s">
        <v>421</v>
      </c>
      <c r="B2" s="63"/>
      <c r="C2" s="63"/>
      <c r="D2" s="63"/>
      <c r="E2" s="63"/>
      <c r="F2" s="63"/>
      <c r="G2" s="63"/>
      <c r="H2" s="63"/>
    </row>
    <row r="3" spans="1:8" ht="19.5" customHeight="1">
      <c r="A3" s="65" t="s">
        <v>2</v>
      </c>
      <c r="B3" s="88"/>
      <c r="C3" s="88"/>
      <c r="D3" s="88"/>
      <c r="E3" s="88"/>
      <c r="F3" s="88"/>
      <c r="G3" s="88"/>
      <c r="H3" s="66" t="s">
        <v>3</v>
      </c>
    </row>
    <row r="4" spans="1:8" ht="19.5" customHeight="1">
      <c r="A4" s="89" t="s">
        <v>411</v>
      </c>
      <c r="B4" s="89" t="s">
        <v>412</v>
      </c>
      <c r="C4" s="71" t="s">
        <v>413</v>
      </c>
      <c r="D4" s="71"/>
      <c r="E4" s="71"/>
      <c r="F4" s="71"/>
      <c r="G4" s="71"/>
      <c r="H4" s="71"/>
    </row>
    <row r="5" spans="1:8" ht="19.5" customHeight="1">
      <c r="A5" s="89"/>
      <c r="B5" s="89"/>
      <c r="C5" s="90" t="s">
        <v>56</v>
      </c>
      <c r="D5" s="73" t="s">
        <v>263</v>
      </c>
      <c r="E5" s="91" t="s">
        <v>414</v>
      </c>
      <c r="F5" s="92"/>
      <c r="G5" s="92"/>
      <c r="H5" s="93" t="s">
        <v>268</v>
      </c>
    </row>
    <row r="6" spans="1:8" ht="33.75" customHeight="1">
      <c r="A6" s="79"/>
      <c r="B6" s="79"/>
      <c r="C6" s="94"/>
      <c r="D6" s="80"/>
      <c r="E6" s="95" t="s">
        <v>71</v>
      </c>
      <c r="F6" s="96" t="s">
        <v>415</v>
      </c>
      <c r="G6" s="97" t="s">
        <v>416</v>
      </c>
      <c r="H6" s="98"/>
    </row>
    <row r="7" spans="1:8" ht="19.5" customHeight="1">
      <c r="A7" s="82" t="s">
        <v>36</v>
      </c>
      <c r="B7" s="99" t="s">
        <v>36</v>
      </c>
      <c r="C7" s="84">
        <f aca="true" t="shared" si="0" ref="C7:C16">SUM(D7,F7:H7)</f>
        <v>0</v>
      </c>
      <c r="D7" s="100" t="s">
        <v>36</v>
      </c>
      <c r="E7" s="100">
        <f aca="true" t="shared" si="1" ref="E7:E16">SUM(F7:G7)</f>
        <v>0</v>
      </c>
      <c r="F7" s="100" t="s">
        <v>36</v>
      </c>
      <c r="G7" s="83" t="s">
        <v>36</v>
      </c>
      <c r="H7" s="101" t="s">
        <v>36</v>
      </c>
    </row>
    <row r="8" spans="1:8" ht="19.5" customHeight="1">
      <c r="A8" s="82" t="s">
        <v>36</v>
      </c>
      <c r="B8" s="99" t="s">
        <v>36</v>
      </c>
      <c r="C8" s="84">
        <f t="shared" si="0"/>
        <v>0</v>
      </c>
      <c r="D8" s="100" t="s">
        <v>36</v>
      </c>
      <c r="E8" s="100">
        <f t="shared" si="1"/>
        <v>0</v>
      </c>
      <c r="F8" s="100" t="s">
        <v>36</v>
      </c>
      <c r="G8" s="83" t="s">
        <v>36</v>
      </c>
      <c r="H8" s="101" t="s">
        <v>36</v>
      </c>
    </row>
    <row r="9" spans="1:8" ht="19.5" customHeight="1">
      <c r="A9" s="82" t="s">
        <v>36</v>
      </c>
      <c r="B9" s="99" t="s">
        <v>36</v>
      </c>
      <c r="C9" s="84">
        <f t="shared" si="0"/>
        <v>0</v>
      </c>
      <c r="D9" s="100" t="s">
        <v>36</v>
      </c>
      <c r="E9" s="100">
        <f t="shared" si="1"/>
        <v>0</v>
      </c>
      <c r="F9" s="100" t="s">
        <v>36</v>
      </c>
      <c r="G9" s="83" t="s">
        <v>36</v>
      </c>
      <c r="H9" s="101" t="s">
        <v>36</v>
      </c>
    </row>
    <row r="10" spans="1:8" ht="19.5" customHeight="1">
      <c r="A10" s="82" t="s">
        <v>36</v>
      </c>
      <c r="B10" s="99" t="s">
        <v>36</v>
      </c>
      <c r="C10" s="84">
        <f t="shared" si="0"/>
        <v>0</v>
      </c>
      <c r="D10" s="100" t="s">
        <v>36</v>
      </c>
      <c r="E10" s="100">
        <f t="shared" si="1"/>
        <v>0</v>
      </c>
      <c r="F10" s="100" t="s">
        <v>36</v>
      </c>
      <c r="G10" s="83" t="s">
        <v>36</v>
      </c>
      <c r="H10" s="101" t="s">
        <v>36</v>
      </c>
    </row>
    <row r="11" spans="1:8" ht="19.5" customHeight="1">
      <c r="A11" s="82" t="s">
        <v>36</v>
      </c>
      <c r="B11" s="99" t="s">
        <v>36</v>
      </c>
      <c r="C11" s="84">
        <f t="shared" si="0"/>
        <v>0</v>
      </c>
      <c r="D11" s="100" t="s">
        <v>36</v>
      </c>
      <c r="E11" s="100">
        <f t="shared" si="1"/>
        <v>0</v>
      </c>
      <c r="F11" s="100" t="s">
        <v>36</v>
      </c>
      <c r="G11" s="83" t="s">
        <v>36</v>
      </c>
      <c r="H11" s="101" t="s">
        <v>36</v>
      </c>
    </row>
    <row r="12" spans="1:8" ht="19.5" customHeight="1">
      <c r="A12" s="82" t="s">
        <v>36</v>
      </c>
      <c r="B12" s="99" t="s">
        <v>36</v>
      </c>
      <c r="C12" s="84">
        <f t="shared" si="0"/>
        <v>0</v>
      </c>
      <c r="D12" s="100" t="s">
        <v>36</v>
      </c>
      <c r="E12" s="100">
        <f t="shared" si="1"/>
        <v>0</v>
      </c>
      <c r="F12" s="100" t="s">
        <v>36</v>
      </c>
      <c r="G12" s="83" t="s">
        <v>36</v>
      </c>
      <c r="H12" s="101" t="s">
        <v>36</v>
      </c>
    </row>
    <row r="13" spans="1:8" ht="19.5" customHeight="1">
      <c r="A13" s="82" t="s">
        <v>36</v>
      </c>
      <c r="B13" s="99" t="s">
        <v>36</v>
      </c>
      <c r="C13" s="84">
        <f t="shared" si="0"/>
        <v>0</v>
      </c>
      <c r="D13" s="100" t="s">
        <v>36</v>
      </c>
      <c r="E13" s="100">
        <f t="shared" si="1"/>
        <v>0</v>
      </c>
      <c r="F13" s="100" t="s">
        <v>36</v>
      </c>
      <c r="G13" s="83" t="s">
        <v>36</v>
      </c>
      <c r="H13" s="101" t="s">
        <v>36</v>
      </c>
    </row>
    <row r="14" spans="1:8" ht="19.5" customHeight="1">
      <c r="A14" s="82" t="s">
        <v>36</v>
      </c>
      <c r="B14" s="99" t="s">
        <v>36</v>
      </c>
      <c r="C14" s="84">
        <f t="shared" si="0"/>
        <v>0</v>
      </c>
      <c r="D14" s="100" t="s">
        <v>36</v>
      </c>
      <c r="E14" s="100">
        <f t="shared" si="1"/>
        <v>0</v>
      </c>
      <c r="F14" s="100" t="s">
        <v>36</v>
      </c>
      <c r="G14" s="83" t="s">
        <v>36</v>
      </c>
      <c r="H14" s="101" t="s">
        <v>36</v>
      </c>
    </row>
    <row r="15" spans="1:8" ht="19.5" customHeight="1">
      <c r="A15" s="82" t="s">
        <v>36</v>
      </c>
      <c r="B15" s="99" t="s">
        <v>36</v>
      </c>
      <c r="C15" s="84">
        <f t="shared" si="0"/>
        <v>0</v>
      </c>
      <c r="D15" s="100" t="s">
        <v>36</v>
      </c>
      <c r="E15" s="100">
        <f t="shared" si="1"/>
        <v>0</v>
      </c>
      <c r="F15" s="100" t="s">
        <v>36</v>
      </c>
      <c r="G15" s="83" t="s">
        <v>36</v>
      </c>
      <c r="H15" s="101" t="s">
        <v>36</v>
      </c>
    </row>
    <row r="16" spans="1:8" ht="19.5" customHeight="1">
      <c r="A16" s="82" t="s">
        <v>36</v>
      </c>
      <c r="B16" s="99" t="s">
        <v>36</v>
      </c>
      <c r="C16" s="84">
        <f t="shared" si="0"/>
        <v>0</v>
      </c>
      <c r="D16" s="100" t="s">
        <v>36</v>
      </c>
      <c r="E16" s="100">
        <f t="shared" si="1"/>
        <v>0</v>
      </c>
      <c r="F16" s="100" t="s">
        <v>36</v>
      </c>
      <c r="G16" s="83" t="s">
        <v>36</v>
      </c>
      <c r="H16" s="101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0"/>
      <c r="B1" s="61"/>
      <c r="C1" s="61"/>
      <c r="D1" s="61"/>
      <c r="E1" s="61"/>
      <c r="F1" s="61"/>
      <c r="G1" s="61"/>
      <c r="H1" s="62" t="s">
        <v>422</v>
      </c>
    </row>
    <row r="2" spans="1:8" ht="19.5" customHeight="1">
      <c r="A2" s="63" t="s">
        <v>423</v>
      </c>
      <c r="B2" s="63"/>
      <c r="C2" s="63"/>
      <c r="D2" s="63"/>
      <c r="E2" s="63"/>
      <c r="F2" s="63"/>
      <c r="G2" s="63"/>
      <c r="H2" s="63"/>
    </row>
    <row r="3" spans="1:8" ht="19.5" customHeight="1">
      <c r="A3" s="64" t="s">
        <v>36</v>
      </c>
      <c r="B3" s="64"/>
      <c r="C3" s="64"/>
      <c r="D3" s="64"/>
      <c r="E3" s="64"/>
      <c r="F3" s="65"/>
      <c r="G3" s="65"/>
      <c r="H3" s="66" t="s">
        <v>3</v>
      </c>
    </row>
    <row r="4" spans="1:8" ht="19.5" customHeight="1">
      <c r="A4" s="67" t="s">
        <v>55</v>
      </c>
      <c r="B4" s="68"/>
      <c r="C4" s="68"/>
      <c r="D4" s="68"/>
      <c r="E4" s="69"/>
      <c r="F4" s="70" t="s">
        <v>424</v>
      </c>
      <c r="G4" s="71"/>
      <c r="H4" s="71"/>
    </row>
    <row r="5" spans="1:8" ht="19.5" customHeight="1">
      <c r="A5" s="67" t="s">
        <v>66</v>
      </c>
      <c r="B5" s="68"/>
      <c r="C5" s="69"/>
      <c r="D5" s="72" t="s">
        <v>67</v>
      </c>
      <c r="E5" s="73" t="s">
        <v>138</v>
      </c>
      <c r="F5" s="74" t="s">
        <v>56</v>
      </c>
      <c r="G5" s="74" t="s">
        <v>134</v>
      </c>
      <c r="H5" s="71" t="s">
        <v>135</v>
      </c>
    </row>
    <row r="6" spans="1:8" ht="19.5" customHeight="1">
      <c r="A6" s="75" t="s">
        <v>76</v>
      </c>
      <c r="B6" s="76" t="s">
        <v>77</v>
      </c>
      <c r="C6" s="77" t="s">
        <v>78</v>
      </c>
      <c r="D6" s="78"/>
      <c r="E6" s="79"/>
      <c r="F6" s="80"/>
      <c r="G6" s="80"/>
      <c r="H6" s="81"/>
    </row>
    <row r="7" spans="1:8" ht="19.5" customHeight="1">
      <c r="A7" s="82" t="s">
        <v>36</v>
      </c>
      <c r="B7" s="82" t="s">
        <v>36</v>
      </c>
      <c r="C7" s="82" t="s">
        <v>36</v>
      </c>
      <c r="D7" s="82" t="s">
        <v>36</v>
      </c>
      <c r="E7" s="82" t="s">
        <v>36</v>
      </c>
      <c r="F7" s="83">
        <f aca="true" t="shared" si="0" ref="F7:F16">SUM(G7:H7)</f>
        <v>0</v>
      </c>
      <c r="G7" s="84" t="s">
        <v>36</v>
      </c>
      <c r="H7" s="83" t="s">
        <v>36</v>
      </c>
    </row>
    <row r="8" spans="1:8" ht="19.5" customHeight="1">
      <c r="A8" s="82" t="s">
        <v>36</v>
      </c>
      <c r="B8" s="82" t="s">
        <v>36</v>
      </c>
      <c r="C8" s="82" t="s">
        <v>36</v>
      </c>
      <c r="D8" s="82" t="s">
        <v>36</v>
      </c>
      <c r="E8" s="82" t="s">
        <v>36</v>
      </c>
      <c r="F8" s="83">
        <f t="shared" si="0"/>
        <v>0</v>
      </c>
      <c r="G8" s="84" t="s">
        <v>36</v>
      </c>
      <c r="H8" s="83" t="s">
        <v>36</v>
      </c>
    </row>
    <row r="9" spans="1:8" ht="19.5" customHeight="1">
      <c r="A9" s="82" t="s">
        <v>36</v>
      </c>
      <c r="B9" s="82" t="s">
        <v>36</v>
      </c>
      <c r="C9" s="82" t="s">
        <v>36</v>
      </c>
      <c r="D9" s="82" t="s">
        <v>36</v>
      </c>
      <c r="E9" s="82" t="s">
        <v>36</v>
      </c>
      <c r="F9" s="83">
        <f t="shared" si="0"/>
        <v>0</v>
      </c>
      <c r="G9" s="84" t="s">
        <v>36</v>
      </c>
      <c r="H9" s="83" t="s">
        <v>36</v>
      </c>
    </row>
    <row r="10" spans="1:8" ht="19.5" customHeight="1">
      <c r="A10" s="82" t="s">
        <v>36</v>
      </c>
      <c r="B10" s="82" t="s">
        <v>36</v>
      </c>
      <c r="C10" s="82" t="s">
        <v>36</v>
      </c>
      <c r="D10" s="82" t="s">
        <v>36</v>
      </c>
      <c r="E10" s="82" t="s">
        <v>36</v>
      </c>
      <c r="F10" s="83">
        <f t="shared" si="0"/>
        <v>0</v>
      </c>
      <c r="G10" s="84" t="s">
        <v>36</v>
      </c>
      <c r="H10" s="83" t="s">
        <v>36</v>
      </c>
    </row>
    <row r="11" spans="1:8" ht="19.5" customHeight="1">
      <c r="A11" s="82" t="s">
        <v>36</v>
      </c>
      <c r="B11" s="82" t="s">
        <v>36</v>
      </c>
      <c r="C11" s="82" t="s">
        <v>36</v>
      </c>
      <c r="D11" s="82" t="s">
        <v>36</v>
      </c>
      <c r="E11" s="82" t="s">
        <v>36</v>
      </c>
      <c r="F11" s="83">
        <f t="shared" si="0"/>
        <v>0</v>
      </c>
      <c r="G11" s="84" t="s">
        <v>36</v>
      </c>
      <c r="H11" s="83" t="s">
        <v>36</v>
      </c>
    </row>
    <row r="12" spans="1:8" ht="19.5" customHeight="1">
      <c r="A12" s="82" t="s">
        <v>36</v>
      </c>
      <c r="B12" s="82" t="s">
        <v>36</v>
      </c>
      <c r="C12" s="82" t="s">
        <v>36</v>
      </c>
      <c r="D12" s="82" t="s">
        <v>36</v>
      </c>
      <c r="E12" s="82" t="s">
        <v>36</v>
      </c>
      <c r="F12" s="83">
        <f t="shared" si="0"/>
        <v>0</v>
      </c>
      <c r="G12" s="84" t="s">
        <v>36</v>
      </c>
      <c r="H12" s="83" t="s">
        <v>36</v>
      </c>
    </row>
    <row r="13" spans="1:8" ht="19.5" customHeight="1">
      <c r="A13" s="82" t="s">
        <v>36</v>
      </c>
      <c r="B13" s="82" t="s">
        <v>36</v>
      </c>
      <c r="C13" s="82" t="s">
        <v>36</v>
      </c>
      <c r="D13" s="82" t="s">
        <v>36</v>
      </c>
      <c r="E13" s="82" t="s">
        <v>36</v>
      </c>
      <c r="F13" s="83">
        <f t="shared" si="0"/>
        <v>0</v>
      </c>
      <c r="G13" s="84" t="s">
        <v>36</v>
      </c>
      <c r="H13" s="83" t="s">
        <v>36</v>
      </c>
    </row>
    <row r="14" spans="1:8" ht="19.5" customHeight="1">
      <c r="A14" s="82" t="s">
        <v>36</v>
      </c>
      <c r="B14" s="82" t="s">
        <v>36</v>
      </c>
      <c r="C14" s="82" t="s">
        <v>36</v>
      </c>
      <c r="D14" s="82" t="s">
        <v>36</v>
      </c>
      <c r="E14" s="82" t="s">
        <v>36</v>
      </c>
      <c r="F14" s="83">
        <f t="shared" si="0"/>
        <v>0</v>
      </c>
      <c r="G14" s="84" t="s">
        <v>36</v>
      </c>
      <c r="H14" s="83" t="s">
        <v>36</v>
      </c>
    </row>
    <row r="15" spans="1:8" ht="19.5" customHeight="1">
      <c r="A15" s="82" t="s">
        <v>36</v>
      </c>
      <c r="B15" s="82" t="s">
        <v>36</v>
      </c>
      <c r="C15" s="82" t="s">
        <v>36</v>
      </c>
      <c r="D15" s="82" t="s">
        <v>36</v>
      </c>
      <c r="E15" s="82" t="s">
        <v>36</v>
      </c>
      <c r="F15" s="83">
        <f t="shared" si="0"/>
        <v>0</v>
      </c>
      <c r="G15" s="84" t="s">
        <v>36</v>
      </c>
      <c r="H15" s="83" t="s">
        <v>36</v>
      </c>
    </row>
    <row r="16" spans="1:8" ht="19.5" customHeight="1">
      <c r="A16" s="82" t="s">
        <v>36</v>
      </c>
      <c r="B16" s="82" t="s">
        <v>36</v>
      </c>
      <c r="C16" s="82" t="s">
        <v>36</v>
      </c>
      <c r="D16" s="82" t="s">
        <v>36</v>
      </c>
      <c r="E16" s="82" t="s">
        <v>36</v>
      </c>
      <c r="F16" s="83">
        <f t="shared" si="0"/>
        <v>0</v>
      </c>
      <c r="G16" s="84" t="s">
        <v>36</v>
      </c>
      <c r="H16" s="83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5"/>
  <sheetViews>
    <sheetView zoomScaleSheetLayoutView="100" workbookViewId="0" topLeftCell="A1">
      <selection activeCell="D9" sqref="D9:D16"/>
    </sheetView>
  </sheetViews>
  <sheetFormatPr defaultColWidth="12" defaultRowHeight="19.5" customHeight="1"/>
  <cols>
    <col min="1" max="1" width="5.66015625" style="37" customWidth="1"/>
    <col min="2" max="2" width="35.16015625" style="37" customWidth="1"/>
    <col min="3" max="3" width="18.33203125" style="37" customWidth="1"/>
    <col min="4" max="4" width="14.16015625" style="37" customWidth="1"/>
    <col min="5" max="5" width="17.83203125" style="37" customWidth="1"/>
    <col min="6" max="6" width="46.33203125" style="40" customWidth="1"/>
    <col min="7" max="7" width="30.83203125" style="40" customWidth="1"/>
    <col min="8" max="8" width="35.16015625" style="40" customWidth="1"/>
    <col min="9" max="9" width="20.83203125" style="37" customWidth="1"/>
    <col min="10" max="10" width="34.16015625" style="40" customWidth="1"/>
    <col min="11" max="11" width="20.83203125" style="40" customWidth="1"/>
    <col min="12" max="12" width="17.66015625" style="40" customWidth="1"/>
    <col min="13" max="16384" width="12" style="37" customWidth="1"/>
  </cols>
  <sheetData>
    <row r="1" spans="6:12" s="37" customFormat="1" ht="19.5" customHeight="1">
      <c r="F1" s="40"/>
      <c r="G1" s="40"/>
      <c r="H1" s="40"/>
      <c r="J1" s="40"/>
      <c r="K1" s="40"/>
      <c r="L1" s="59" t="s">
        <v>425</v>
      </c>
    </row>
    <row r="2" spans="1:12" s="37" customFormat="1" ht="27" customHeight="1">
      <c r="A2" s="41" t="s">
        <v>426</v>
      </c>
      <c r="B2" s="41"/>
      <c r="C2" s="41"/>
      <c r="D2" s="41"/>
      <c r="E2" s="41"/>
      <c r="F2" s="42"/>
      <c r="G2" s="42"/>
      <c r="H2" s="42"/>
      <c r="I2" s="41"/>
      <c r="J2" s="42"/>
      <c r="K2" s="42"/>
      <c r="L2" s="42"/>
    </row>
    <row r="3" spans="1:12" s="37" customFormat="1" ht="19.5" customHeight="1">
      <c r="A3" s="43" t="s">
        <v>3</v>
      </c>
      <c r="B3" s="43"/>
      <c r="C3" s="43"/>
      <c r="D3" s="43"/>
      <c r="E3" s="43"/>
      <c r="F3" s="40"/>
      <c r="G3" s="40"/>
      <c r="H3" s="40"/>
      <c r="I3" s="43"/>
      <c r="J3" s="40"/>
      <c r="K3" s="40"/>
      <c r="L3" s="40"/>
    </row>
    <row r="4" spans="1:12" s="38" customFormat="1" ht="19.5" customHeight="1">
      <c r="A4" s="44" t="s">
        <v>427</v>
      </c>
      <c r="B4" s="44"/>
      <c r="C4" s="44" t="s">
        <v>428</v>
      </c>
      <c r="D4" s="44"/>
      <c r="E4" s="44"/>
      <c r="F4" s="44" t="s">
        <v>429</v>
      </c>
      <c r="G4" s="44" t="s">
        <v>430</v>
      </c>
      <c r="H4" s="45"/>
      <c r="I4" s="44"/>
      <c r="J4" s="45"/>
      <c r="K4" s="45"/>
      <c r="L4" s="45"/>
    </row>
    <row r="5" spans="1:12" s="38" customFormat="1" ht="19.5" customHeight="1">
      <c r="A5" s="44"/>
      <c r="B5" s="44"/>
      <c r="C5" s="44"/>
      <c r="D5" s="44"/>
      <c r="E5" s="44"/>
      <c r="F5" s="44"/>
      <c r="G5" s="44" t="s">
        <v>431</v>
      </c>
      <c r="H5" s="45"/>
      <c r="I5" s="44" t="s">
        <v>432</v>
      </c>
      <c r="J5" s="44"/>
      <c r="K5" s="44" t="s">
        <v>433</v>
      </c>
      <c r="L5" s="44"/>
    </row>
    <row r="6" spans="1:12" s="38" customFormat="1" ht="19.5" customHeight="1">
      <c r="A6" s="46"/>
      <c r="B6" s="46"/>
      <c r="C6" s="44" t="s">
        <v>434</v>
      </c>
      <c r="D6" s="44" t="s">
        <v>435</v>
      </c>
      <c r="E6" s="44" t="s">
        <v>436</v>
      </c>
      <c r="F6" s="44"/>
      <c r="G6" s="44" t="s">
        <v>437</v>
      </c>
      <c r="H6" s="44" t="s">
        <v>438</v>
      </c>
      <c r="I6" s="44" t="s">
        <v>437</v>
      </c>
      <c r="J6" s="44" t="s">
        <v>438</v>
      </c>
      <c r="K6" s="44" t="s">
        <v>437</v>
      </c>
      <c r="L6" s="44" t="s">
        <v>438</v>
      </c>
    </row>
    <row r="7" spans="1:12" s="39" customFormat="1" ht="24" customHeight="1">
      <c r="A7" s="47" t="s">
        <v>439</v>
      </c>
      <c r="B7" s="48"/>
      <c r="C7" s="49">
        <v>16953.33</v>
      </c>
      <c r="D7" s="49">
        <v>587.68</v>
      </c>
      <c r="E7" s="49">
        <v>16365.65</v>
      </c>
      <c r="F7" s="47" t="s">
        <v>36</v>
      </c>
      <c r="G7" s="47" t="s">
        <v>36</v>
      </c>
      <c r="H7" s="47" t="s">
        <v>36</v>
      </c>
      <c r="I7" s="47" t="s">
        <v>36</v>
      </c>
      <c r="J7" s="47" t="s">
        <v>36</v>
      </c>
      <c r="K7" s="47" t="s">
        <v>36</v>
      </c>
      <c r="L7" s="47" t="s">
        <v>36</v>
      </c>
    </row>
    <row r="8" spans="1:12" s="39" customFormat="1" ht="24" customHeight="1">
      <c r="A8" s="50" t="s">
        <v>36</v>
      </c>
      <c r="B8" s="51" t="s">
        <v>440</v>
      </c>
      <c r="C8" s="49">
        <v>3000</v>
      </c>
      <c r="D8" s="49">
        <v>0</v>
      </c>
      <c r="E8" s="49">
        <v>3000</v>
      </c>
      <c r="F8" s="47" t="s">
        <v>36</v>
      </c>
      <c r="G8" s="47" t="s">
        <v>36</v>
      </c>
      <c r="H8" s="47" t="s">
        <v>36</v>
      </c>
      <c r="I8" s="47" t="s">
        <v>36</v>
      </c>
      <c r="J8" s="47" t="s">
        <v>36</v>
      </c>
      <c r="K8" s="47" t="s">
        <v>36</v>
      </c>
      <c r="L8" s="47" t="s">
        <v>36</v>
      </c>
    </row>
    <row r="9" spans="1:12" s="39" customFormat="1" ht="24" customHeight="1">
      <c r="A9" s="50" t="s">
        <v>36</v>
      </c>
      <c r="B9" s="51" t="s">
        <v>441</v>
      </c>
      <c r="C9" s="49">
        <v>2350</v>
      </c>
      <c r="D9" s="49">
        <v>0</v>
      </c>
      <c r="E9" s="49">
        <v>2350</v>
      </c>
      <c r="F9" s="47" t="s">
        <v>442</v>
      </c>
      <c r="G9" s="47" t="s">
        <v>443</v>
      </c>
      <c r="H9" s="52" t="s">
        <v>444</v>
      </c>
      <c r="I9" s="47" t="s">
        <v>445</v>
      </c>
      <c r="J9" s="52" t="s">
        <v>446</v>
      </c>
      <c r="K9" s="47" t="s">
        <v>447</v>
      </c>
      <c r="L9" s="52" t="s">
        <v>448</v>
      </c>
    </row>
    <row r="10" spans="1:12" s="39" customFormat="1" ht="35.25" customHeight="1">
      <c r="A10" s="53"/>
      <c r="B10" s="54"/>
      <c r="C10" s="55"/>
      <c r="D10" s="55"/>
      <c r="E10" s="55"/>
      <c r="F10" s="55"/>
      <c r="G10" s="47" t="s">
        <v>449</v>
      </c>
      <c r="H10" s="52" t="s">
        <v>450</v>
      </c>
      <c r="I10" s="47" t="s">
        <v>451</v>
      </c>
      <c r="J10" s="52" t="s">
        <v>452</v>
      </c>
      <c r="K10" s="47" t="s">
        <v>453</v>
      </c>
      <c r="L10" s="52" t="s">
        <v>448</v>
      </c>
    </row>
    <row r="11" spans="1:12" s="39" customFormat="1" ht="33" customHeight="1">
      <c r="A11" s="53"/>
      <c r="B11" s="54"/>
      <c r="C11" s="55"/>
      <c r="D11" s="55"/>
      <c r="E11" s="55"/>
      <c r="F11" s="55"/>
      <c r="G11" s="47" t="s">
        <v>454</v>
      </c>
      <c r="H11" s="52" t="s">
        <v>450</v>
      </c>
      <c r="I11" s="47" t="s">
        <v>455</v>
      </c>
      <c r="J11" s="52" t="s">
        <v>456</v>
      </c>
      <c r="K11" s="55"/>
      <c r="L11" s="55"/>
    </row>
    <row r="12" spans="1:12" s="39" customFormat="1" ht="28.5" customHeight="1">
      <c r="A12" s="53"/>
      <c r="B12" s="54"/>
      <c r="C12" s="55"/>
      <c r="D12" s="55"/>
      <c r="E12" s="55"/>
      <c r="F12" s="55"/>
      <c r="G12" s="47" t="s">
        <v>457</v>
      </c>
      <c r="H12" s="52" t="s">
        <v>458</v>
      </c>
      <c r="I12" s="47" t="s">
        <v>459</v>
      </c>
      <c r="J12" s="52" t="s">
        <v>460</v>
      </c>
      <c r="K12" s="55"/>
      <c r="L12" s="55"/>
    </row>
    <row r="13" spans="1:12" s="39" customFormat="1" ht="24" customHeight="1">
      <c r="A13" s="53"/>
      <c r="B13" s="54"/>
      <c r="C13" s="55"/>
      <c r="D13" s="55"/>
      <c r="E13" s="55"/>
      <c r="F13" s="55"/>
      <c r="G13" s="47" t="s">
        <v>461</v>
      </c>
      <c r="H13" s="52" t="s">
        <v>462</v>
      </c>
      <c r="I13" s="47" t="s">
        <v>463</v>
      </c>
      <c r="J13" s="52" t="s">
        <v>464</v>
      </c>
      <c r="K13" s="55"/>
      <c r="L13" s="55"/>
    </row>
    <row r="14" spans="1:12" s="39" customFormat="1" ht="36" customHeight="1">
      <c r="A14" s="53"/>
      <c r="B14" s="54"/>
      <c r="C14" s="55"/>
      <c r="D14" s="55"/>
      <c r="E14" s="55"/>
      <c r="F14" s="55"/>
      <c r="G14" s="47" t="s">
        <v>465</v>
      </c>
      <c r="H14" s="52" t="s">
        <v>466</v>
      </c>
      <c r="I14" s="55"/>
      <c r="J14" s="55"/>
      <c r="K14" s="55"/>
      <c r="L14" s="55"/>
    </row>
    <row r="15" spans="1:12" s="39" customFormat="1" ht="42" customHeight="1">
      <c r="A15" s="53"/>
      <c r="B15" s="54"/>
      <c r="C15" s="55"/>
      <c r="D15" s="55"/>
      <c r="E15" s="55"/>
      <c r="F15" s="55"/>
      <c r="G15" s="47" t="s">
        <v>467</v>
      </c>
      <c r="H15" s="52" t="s">
        <v>468</v>
      </c>
      <c r="I15" s="55"/>
      <c r="J15" s="55"/>
      <c r="K15" s="55"/>
      <c r="L15" s="55"/>
    </row>
    <row r="16" spans="1:12" s="39" customFormat="1" ht="117" customHeight="1">
      <c r="A16" s="56"/>
      <c r="B16" s="57"/>
      <c r="C16" s="58"/>
      <c r="D16" s="58"/>
      <c r="E16" s="58"/>
      <c r="F16" s="58"/>
      <c r="G16" s="47" t="s">
        <v>469</v>
      </c>
      <c r="H16" s="52" t="s">
        <v>470</v>
      </c>
      <c r="I16" s="58"/>
      <c r="J16" s="58"/>
      <c r="K16" s="58"/>
      <c r="L16" s="58"/>
    </row>
    <row r="17" spans="1:12" s="39" customFormat="1" ht="24" customHeight="1">
      <c r="A17" s="50" t="s">
        <v>36</v>
      </c>
      <c r="B17" s="51" t="s">
        <v>471</v>
      </c>
      <c r="C17" s="49">
        <v>650</v>
      </c>
      <c r="D17" s="49">
        <v>0</v>
      </c>
      <c r="E17" s="49">
        <v>650</v>
      </c>
      <c r="F17" s="47" t="s">
        <v>472</v>
      </c>
      <c r="G17" s="47" t="s">
        <v>473</v>
      </c>
      <c r="H17" s="52" t="s">
        <v>474</v>
      </c>
      <c r="I17" s="47" t="s">
        <v>445</v>
      </c>
      <c r="J17" s="52" t="s">
        <v>475</v>
      </c>
      <c r="K17" s="47" t="s">
        <v>447</v>
      </c>
      <c r="L17" s="52" t="s">
        <v>476</v>
      </c>
    </row>
    <row r="18" spans="1:12" s="39" customFormat="1" ht="27" customHeight="1">
      <c r="A18" s="53"/>
      <c r="B18" s="54"/>
      <c r="C18" s="55"/>
      <c r="D18" s="55"/>
      <c r="E18" s="55"/>
      <c r="F18" s="55"/>
      <c r="G18" s="47" t="s">
        <v>477</v>
      </c>
      <c r="H18" s="52" t="s">
        <v>478</v>
      </c>
      <c r="I18" s="47" t="s">
        <v>479</v>
      </c>
      <c r="J18" s="52" t="s">
        <v>480</v>
      </c>
      <c r="K18" s="47" t="s">
        <v>453</v>
      </c>
      <c r="L18" s="52" t="s">
        <v>476</v>
      </c>
    </row>
    <row r="19" spans="1:12" s="39" customFormat="1" ht="27" customHeight="1">
      <c r="A19" s="53"/>
      <c r="B19" s="54"/>
      <c r="C19" s="55"/>
      <c r="D19" s="55"/>
      <c r="E19" s="55"/>
      <c r="F19" s="55"/>
      <c r="G19" s="47" t="s">
        <v>481</v>
      </c>
      <c r="H19" s="52" t="s">
        <v>482</v>
      </c>
      <c r="I19" s="47" t="s">
        <v>483</v>
      </c>
      <c r="J19" s="52" t="s">
        <v>484</v>
      </c>
      <c r="K19" s="55"/>
      <c r="L19" s="55"/>
    </row>
    <row r="20" spans="1:12" s="39" customFormat="1" ht="24">
      <c r="A20" s="53"/>
      <c r="B20" s="54"/>
      <c r="C20" s="55"/>
      <c r="D20" s="55"/>
      <c r="E20" s="55"/>
      <c r="F20" s="55"/>
      <c r="G20" s="47" t="s">
        <v>461</v>
      </c>
      <c r="H20" s="52" t="s">
        <v>485</v>
      </c>
      <c r="I20" s="47" t="s">
        <v>459</v>
      </c>
      <c r="J20" s="52" t="s">
        <v>460</v>
      </c>
      <c r="K20" s="55"/>
      <c r="L20" s="55"/>
    </row>
    <row r="21" spans="1:12" s="39" customFormat="1" ht="21" customHeight="1">
      <c r="A21" s="53"/>
      <c r="B21" s="54"/>
      <c r="C21" s="55"/>
      <c r="D21" s="55"/>
      <c r="E21" s="55"/>
      <c r="F21" s="55"/>
      <c r="G21" s="47" t="s">
        <v>486</v>
      </c>
      <c r="H21" s="52" t="s">
        <v>485</v>
      </c>
      <c r="I21" s="47" t="s">
        <v>487</v>
      </c>
      <c r="J21" s="52" t="s">
        <v>488</v>
      </c>
      <c r="K21" s="55"/>
      <c r="L21" s="55"/>
    </row>
    <row r="22" spans="1:12" s="39" customFormat="1" ht="41.25" customHeight="1">
      <c r="A22" s="53"/>
      <c r="B22" s="54"/>
      <c r="C22" s="55"/>
      <c r="D22" s="55"/>
      <c r="E22" s="55"/>
      <c r="F22" s="55"/>
      <c r="G22" s="47" t="s">
        <v>465</v>
      </c>
      <c r="H22" s="52" t="s">
        <v>489</v>
      </c>
      <c r="I22" s="55"/>
      <c r="J22" s="55"/>
      <c r="K22" s="55"/>
      <c r="L22" s="55"/>
    </row>
    <row r="23" spans="1:12" s="39" customFormat="1" ht="54.75" customHeight="1">
      <c r="A23" s="53"/>
      <c r="B23" s="54"/>
      <c r="C23" s="55"/>
      <c r="D23" s="55"/>
      <c r="E23" s="55"/>
      <c r="F23" s="55"/>
      <c r="G23" s="47" t="s">
        <v>467</v>
      </c>
      <c r="H23" s="52" t="s">
        <v>490</v>
      </c>
      <c r="I23" s="55"/>
      <c r="J23" s="55"/>
      <c r="K23" s="55"/>
      <c r="L23" s="55"/>
    </row>
    <row r="24" spans="1:12" s="39" customFormat="1" ht="117" customHeight="1">
      <c r="A24" s="56"/>
      <c r="B24" s="57"/>
      <c r="C24" s="58"/>
      <c r="D24" s="58"/>
      <c r="E24" s="58"/>
      <c r="F24" s="58"/>
      <c r="G24" s="47" t="s">
        <v>469</v>
      </c>
      <c r="H24" s="52" t="s">
        <v>491</v>
      </c>
      <c r="I24" s="58"/>
      <c r="J24" s="58"/>
      <c r="K24" s="58"/>
      <c r="L24" s="58"/>
    </row>
    <row r="25" spans="1:12" s="39" customFormat="1" ht="32.25" customHeight="1">
      <c r="A25" s="50" t="s">
        <v>36</v>
      </c>
      <c r="B25" s="51" t="s">
        <v>492</v>
      </c>
      <c r="C25" s="49">
        <v>3400</v>
      </c>
      <c r="D25" s="49">
        <v>0</v>
      </c>
      <c r="E25" s="49">
        <v>3400</v>
      </c>
      <c r="F25" s="47" t="s">
        <v>36</v>
      </c>
      <c r="G25" s="47" t="s">
        <v>36</v>
      </c>
      <c r="H25" s="47" t="s">
        <v>36</v>
      </c>
      <c r="I25" s="47" t="s">
        <v>36</v>
      </c>
      <c r="J25" s="47" t="s">
        <v>36</v>
      </c>
      <c r="K25" s="47" t="s">
        <v>36</v>
      </c>
      <c r="L25" s="47" t="s">
        <v>36</v>
      </c>
    </row>
    <row r="26" spans="1:12" s="39" customFormat="1" ht="41.25" customHeight="1">
      <c r="A26" s="50" t="s">
        <v>36</v>
      </c>
      <c r="B26" s="51" t="s">
        <v>493</v>
      </c>
      <c r="C26" s="49">
        <v>200</v>
      </c>
      <c r="D26" s="49">
        <v>0</v>
      </c>
      <c r="E26" s="49">
        <v>200</v>
      </c>
      <c r="F26" s="47" t="s">
        <v>494</v>
      </c>
      <c r="G26" s="47" t="s">
        <v>495</v>
      </c>
      <c r="H26" s="52" t="s">
        <v>496</v>
      </c>
      <c r="I26" s="47" t="s">
        <v>497</v>
      </c>
      <c r="J26" s="52" t="s">
        <v>498</v>
      </c>
      <c r="K26" s="47" t="s">
        <v>447</v>
      </c>
      <c r="L26" s="52" t="s">
        <v>499</v>
      </c>
    </row>
    <row r="27" spans="1:12" s="39" customFormat="1" ht="57.75" customHeight="1">
      <c r="A27" s="53"/>
      <c r="B27" s="54"/>
      <c r="C27" s="55"/>
      <c r="D27" s="55"/>
      <c r="E27" s="55"/>
      <c r="F27" s="55"/>
      <c r="G27" s="47" t="s">
        <v>500</v>
      </c>
      <c r="H27" s="52" t="s">
        <v>501</v>
      </c>
      <c r="I27" s="47" t="s">
        <v>502</v>
      </c>
      <c r="J27" s="52" t="s">
        <v>503</v>
      </c>
      <c r="K27" s="47" t="s">
        <v>453</v>
      </c>
      <c r="L27" s="52" t="s">
        <v>499</v>
      </c>
    </row>
    <row r="28" spans="1:12" s="39" customFormat="1" ht="48" customHeight="1">
      <c r="A28" s="53"/>
      <c r="B28" s="54"/>
      <c r="C28" s="55"/>
      <c r="D28" s="55"/>
      <c r="E28" s="55"/>
      <c r="F28" s="55"/>
      <c r="G28" s="47" t="s">
        <v>504</v>
      </c>
      <c r="H28" s="52" t="s">
        <v>505</v>
      </c>
      <c r="I28" s="47" t="s">
        <v>506</v>
      </c>
      <c r="J28" s="52" t="s">
        <v>507</v>
      </c>
      <c r="K28" s="55"/>
      <c r="L28" s="55"/>
    </row>
    <row r="29" spans="1:12" s="39" customFormat="1" ht="45" customHeight="1">
      <c r="A29" s="53"/>
      <c r="B29" s="54"/>
      <c r="C29" s="55"/>
      <c r="D29" s="55"/>
      <c r="E29" s="55"/>
      <c r="F29" s="55"/>
      <c r="G29" s="47" t="s">
        <v>508</v>
      </c>
      <c r="H29" s="52" t="s">
        <v>509</v>
      </c>
      <c r="I29" s="47" t="s">
        <v>510</v>
      </c>
      <c r="J29" s="52" t="s">
        <v>511</v>
      </c>
      <c r="K29" s="55"/>
      <c r="L29" s="55"/>
    </row>
    <row r="30" spans="1:12" s="39" customFormat="1" ht="16.5" customHeight="1">
      <c r="A30" s="53"/>
      <c r="B30" s="54"/>
      <c r="C30" s="55"/>
      <c r="D30" s="55"/>
      <c r="E30" s="55"/>
      <c r="F30" s="55"/>
      <c r="G30" s="47" t="s">
        <v>512</v>
      </c>
      <c r="H30" s="52" t="s">
        <v>513</v>
      </c>
      <c r="I30" s="47" t="s">
        <v>514</v>
      </c>
      <c r="J30" s="52" t="s">
        <v>515</v>
      </c>
      <c r="K30" s="55"/>
      <c r="L30" s="55"/>
    </row>
    <row r="31" spans="1:12" s="39" customFormat="1" ht="16.5" customHeight="1">
      <c r="A31" s="53"/>
      <c r="B31" s="54"/>
      <c r="C31" s="55"/>
      <c r="D31" s="55"/>
      <c r="E31" s="55"/>
      <c r="F31" s="55"/>
      <c r="G31" s="47" t="s">
        <v>516</v>
      </c>
      <c r="H31" s="52" t="s">
        <v>517</v>
      </c>
      <c r="I31" s="55"/>
      <c r="J31" s="55"/>
      <c r="K31" s="55"/>
      <c r="L31" s="55"/>
    </row>
    <row r="32" spans="1:12" s="39" customFormat="1" ht="16.5" customHeight="1">
      <c r="A32" s="53"/>
      <c r="B32" s="54"/>
      <c r="C32" s="55"/>
      <c r="D32" s="55"/>
      <c r="E32" s="55"/>
      <c r="F32" s="55"/>
      <c r="G32" s="47" t="s">
        <v>518</v>
      </c>
      <c r="H32" s="52" t="s">
        <v>519</v>
      </c>
      <c r="I32" s="55"/>
      <c r="J32" s="55"/>
      <c r="K32" s="55"/>
      <c r="L32" s="55"/>
    </row>
    <row r="33" spans="1:12" s="39" customFormat="1" ht="63" customHeight="1">
      <c r="A33" s="56"/>
      <c r="B33" s="57"/>
      <c r="C33" s="58"/>
      <c r="D33" s="58"/>
      <c r="E33" s="58"/>
      <c r="F33" s="58"/>
      <c r="G33" s="47" t="s">
        <v>520</v>
      </c>
      <c r="H33" s="52" t="s">
        <v>521</v>
      </c>
      <c r="I33" s="58"/>
      <c r="J33" s="58"/>
      <c r="K33" s="58"/>
      <c r="L33" s="58"/>
    </row>
    <row r="34" spans="1:12" s="39" customFormat="1" ht="46.5" customHeight="1">
      <c r="A34" s="50" t="s">
        <v>36</v>
      </c>
      <c r="B34" s="51" t="s">
        <v>522</v>
      </c>
      <c r="C34" s="49">
        <v>700</v>
      </c>
      <c r="D34" s="49">
        <v>0</v>
      </c>
      <c r="E34" s="49">
        <v>700</v>
      </c>
      <c r="F34" s="47" t="s">
        <v>523</v>
      </c>
      <c r="G34" s="47" t="s">
        <v>524</v>
      </c>
      <c r="H34" s="52" t="s">
        <v>525</v>
      </c>
      <c r="I34" s="47" t="s">
        <v>526</v>
      </c>
      <c r="J34" s="52" t="s">
        <v>527</v>
      </c>
      <c r="K34" s="47" t="s">
        <v>447</v>
      </c>
      <c r="L34" s="52" t="s">
        <v>528</v>
      </c>
    </row>
    <row r="35" spans="1:12" s="39" customFormat="1" ht="18" customHeight="1">
      <c r="A35" s="53"/>
      <c r="B35" s="54"/>
      <c r="C35" s="55"/>
      <c r="D35" s="55"/>
      <c r="E35" s="55"/>
      <c r="F35" s="55"/>
      <c r="G35" s="47" t="s">
        <v>529</v>
      </c>
      <c r="H35" s="52" t="s">
        <v>530</v>
      </c>
      <c r="I35" s="47" t="s">
        <v>531</v>
      </c>
      <c r="J35" s="52" t="s">
        <v>532</v>
      </c>
      <c r="K35" s="47" t="s">
        <v>453</v>
      </c>
      <c r="L35" s="52" t="s">
        <v>499</v>
      </c>
    </row>
    <row r="36" spans="1:12" s="39" customFormat="1" ht="18" customHeight="1">
      <c r="A36" s="53"/>
      <c r="B36" s="54"/>
      <c r="C36" s="55"/>
      <c r="D36" s="55"/>
      <c r="E36" s="55"/>
      <c r="F36" s="55"/>
      <c r="G36" s="47" t="s">
        <v>533</v>
      </c>
      <c r="H36" s="52" t="s">
        <v>534</v>
      </c>
      <c r="I36" s="55"/>
      <c r="J36" s="55"/>
      <c r="K36" s="55"/>
      <c r="L36" s="55"/>
    </row>
    <row r="37" spans="1:12" s="39" customFormat="1" ht="18" customHeight="1">
      <c r="A37" s="53"/>
      <c r="B37" s="54"/>
      <c r="C37" s="55"/>
      <c r="D37" s="55"/>
      <c r="E37" s="55"/>
      <c r="F37" s="55"/>
      <c r="G37" s="47" t="s">
        <v>535</v>
      </c>
      <c r="H37" s="52" t="s">
        <v>536</v>
      </c>
      <c r="I37" s="55"/>
      <c r="J37" s="55"/>
      <c r="K37" s="55"/>
      <c r="L37" s="55"/>
    </row>
    <row r="38" spans="1:12" s="39" customFormat="1" ht="18" customHeight="1">
      <c r="A38" s="53"/>
      <c r="B38" s="54"/>
      <c r="C38" s="55"/>
      <c r="D38" s="55"/>
      <c r="E38" s="55"/>
      <c r="F38" s="55"/>
      <c r="G38" s="47" t="s">
        <v>537</v>
      </c>
      <c r="H38" s="52" t="s">
        <v>538</v>
      </c>
      <c r="I38" s="55"/>
      <c r="J38" s="55"/>
      <c r="K38" s="55"/>
      <c r="L38" s="55"/>
    </row>
    <row r="39" spans="1:12" s="39" customFormat="1" ht="18" customHeight="1">
      <c r="A39" s="53"/>
      <c r="B39" s="54"/>
      <c r="C39" s="55"/>
      <c r="D39" s="55"/>
      <c r="E39" s="55"/>
      <c r="F39" s="55"/>
      <c r="G39" s="47" t="s">
        <v>539</v>
      </c>
      <c r="H39" s="52" t="s">
        <v>540</v>
      </c>
      <c r="I39" s="55"/>
      <c r="J39" s="55"/>
      <c r="K39" s="55"/>
      <c r="L39" s="55"/>
    </row>
    <row r="40" spans="1:12" s="39" customFormat="1" ht="18" customHeight="1">
      <c r="A40" s="53"/>
      <c r="B40" s="54"/>
      <c r="C40" s="55"/>
      <c r="D40" s="55"/>
      <c r="E40" s="55"/>
      <c r="F40" s="55"/>
      <c r="G40" s="47" t="s">
        <v>541</v>
      </c>
      <c r="H40" s="52" t="s">
        <v>505</v>
      </c>
      <c r="I40" s="55"/>
      <c r="J40" s="55"/>
      <c r="K40" s="55"/>
      <c r="L40" s="55"/>
    </row>
    <row r="41" spans="1:12" s="39" customFormat="1" ht="18" customHeight="1">
      <c r="A41" s="53"/>
      <c r="B41" s="54"/>
      <c r="C41" s="55"/>
      <c r="D41" s="55"/>
      <c r="E41" s="55"/>
      <c r="F41" s="55"/>
      <c r="G41" s="47" t="s">
        <v>504</v>
      </c>
      <c r="H41" s="52" t="s">
        <v>540</v>
      </c>
      <c r="I41" s="55"/>
      <c r="J41" s="55"/>
      <c r="K41" s="55"/>
      <c r="L41" s="55"/>
    </row>
    <row r="42" spans="1:12" s="39" customFormat="1" ht="18" customHeight="1">
      <c r="A42" s="53"/>
      <c r="B42" s="54"/>
      <c r="C42" s="55"/>
      <c r="D42" s="55"/>
      <c r="E42" s="55"/>
      <c r="F42" s="55"/>
      <c r="G42" s="47" t="s">
        <v>512</v>
      </c>
      <c r="H42" s="52" t="s">
        <v>542</v>
      </c>
      <c r="I42" s="55"/>
      <c r="J42" s="55"/>
      <c r="K42" s="55"/>
      <c r="L42" s="55"/>
    </row>
    <row r="43" spans="1:12" s="39" customFormat="1" ht="18" customHeight="1">
      <c r="A43" s="53"/>
      <c r="B43" s="54"/>
      <c r="C43" s="55"/>
      <c r="D43" s="55"/>
      <c r="E43" s="55"/>
      <c r="F43" s="55"/>
      <c r="G43" s="47" t="s">
        <v>543</v>
      </c>
      <c r="H43" s="52" t="s">
        <v>544</v>
      </c>
      <c r="I43" s="55"/>
      <c r="J43" s="55"/>
      <c r="K43" s="55"/>
      <c r="L43" s="55"/>
    </row>
    <row r="44" spans="1:12" s="39" customFormat="1" ht="18" customHeight="1">
      <c r="A44" s="53"/>
      <c r="B44" s="54"/>
      <c r="C44" s="55"/>
      <c r="D44" s="55"/>
      <c r="E44" s="55"/>
      <c r="F44" s="55"/>
      <c r="G44" s="47" t="s">
        <v>545</v>
      </c>
      <c r="H44" s="52" t="s">
        <v>546</v>
      </c>
      <c r="I44" s="55"/>
      <c r="J44" s="55"/>
      <c r="K44" s="55"/>
      <c r="L44" s="55"/>
    </row>
    <row r="45" spans="1:12" s="39" customFormat="1" ht="27" customHeight="1">
      <c r="A45" s="56"/>
      <c r="B45" s="57"/>
      <c r="C45" s="58"/>
      <c r="D45" s="58"/>
      <c r="E45" s="58"/>
      <c r="F45" s="58"/>
      <c r="G45" s="47" t="s">
        <v>547</v>
      </c>
      <c r="H45" s="52" t="s">
        <v>548</v>
      </c>
      <c r="I45" s="58"/>
      <c r="J45" s="58"/>
      <c r="K45" s="58"/>
      <c r="L45" s="58"/>
    </row>
    <row r="46" spans="1:12" s="39" customFormat="1" ht="24" customHeight="1">
      <c r="A46" s="50" t="s">
        <v>36</v>
      </c>
      <c r="B46" s="51" t="s">
        <v>549</v>
      </c>
      <c r="C46" s="49">
        <v>2500</v>
      </c>
      <c r="D46" s="49">
        <v>0</v>
      </c>
      <c r="E46" s="49">
        <v>2500</v>
      </c>
      <c r="F46" s="47" t="s">
        <v>550</v>
      </c>
      <c r="G46" s="47" t="s">
        <v>551</v>
      </c>
      <c r="H46" s="52" t="s">
        <v>552</v>
      </c>
      <c r="I46" s="47" t="s">
        <v>526</v>
      </c>
      <c r="J46" s="52" t="s">
        <v>553</v>
      </c>
      <c r="K46" s="47" t="s">
        <v>447</v>
      </c>
      <c r="L46" s="52" t="s">
        <v>499</v>
      </c>
    </row>
    <row r="47" spans="1:12" s="39" customFormat="1" ht="21" customHeight="1">
      <c r="A47" s="53"/>
      <c r="B47" s="54"/>
      <c r="C47" s="55"/>
      <c r="D47" s="55"/>
      <c r="E47" s="55"/>
      <c r="F47" s="55"/>
      <c r="G47" s="47" t="s">
        <v>554</v>
      </c>
      <c r="H47" s="52" t="s">
        <v>347</v>
      </c>
      <c r="I47" s="47" t="s">
        <v>531</v>
      </c>
      <c r="J47" s="52" t="s">
        <v>555</v>
      </c>
      <c r="K47" s="47" t="s">
        <v>453</v>
      </c>
      <c r="L47" s="52" t="s">
        <v>499</v>
      </c>
    </row>
    <row r="48" spans="1:12" s="39" customFormat="1" ht="30" customHeight="1">
      <c r="A48" s="53"/>
      <c r="B48" s="54"/>
      <c r="C48" s="55"/>
      <c r="D48" s="55"/>
      <c r="E48" s="55"/>
      <c r="F48" s="55"/>
      <c r="G48" s="47" t="s">
        <v>556</v>
      </c>
      <c r="H48" s="52" t="s">
        <v>93</v>
      </c>
      <c r="I48" s="55"/>
      <c r="J48" s="55"/>
      <c r="K48" s="55"/>
      <c r="L48" s="55"/>
    </row>
    <row r="49" spans="1:12" s="39" customFormat="1" ht="24">
      <c r="A49" s="53"/>
      <c r="B49" s="54"/>
      <c r="C49" s="55"/>
      <c r="D49" s="55"/>
      <c r="E49" s="55"/>
      <c r="F49" s="55"/>
      <c r="G49" s="47" t="s">
        <v>557</v>
      </c>
      <c r="H49" s="52" t="s">
        <v>558</v>
      </c>
      <c r="I49" s="55"/>
      <c r="J49" s="55"/>
      <c r="K49" s="55"/>
      <c r="L49" s="55"/>
    </row>
    <row r="50" spans="1:12" s="39" customFormat="1" ht="21" customHeight="1">
      <c r="A50" s="53"/>
      <c r="B50" s="54"/>
      <c r="C50" s="55"/>
      <c r="D50" s="55"/>
      <c r="E50" s="55"/>
      <c r="F50" s="55"/>
      <c r="G50" s="47" t="s">
        <v>539</v>
      </c>
      <c r="H50" s="52" t="s">
        <v>540</v>
      </c>
      <c r="I50" s="55"/>
      <c r="J50" s="55"/>
      <c r="K50" s="55"/>
      <c r="L50" s="55"/>
    </row>
    <row r="51" spans="1:12" s="39" customFormat="1" ht="21" customHeight="1">
      <c r="A51" s="53"/>
      <c r="B51" s="54"/>
      <c r="C51" s="55"/>
      <c r="D51" s="55"/>
      <c r="E51" s="55"/>
      <c r="F51" s="55"/>
      <c r="G51" s="47" t="s">
        <v>541</v>
      </c>
      <c r="H51" s="52" t="s">
        <v>540</v>
      </c>
      <c r="I51" s="55"/>
      <c r="J51" s="55"/>
      <c r="K51" s="55"/>
      <c r="L51" s="55"/>
    </row>
    <row r="52" spans="1:12" s="39" customFormat="1" ht="21" customHeight="1">
      <c r="A52" s="53"/>
      <c r="B52" s="54"/>
      <c r="C52" s="55"/>
      <c r="D52" s="55"/>
      <c r="E52" s="55"/>
      <c r="F52" s="55"/>
      <c r="G52" s="47" t="s">
        <v>504</v>
      </c>
      <c r="H52" s="52" t="s">
        <v>540</v>
      </c>
      <c r="I52" s="55"/>
      <c r="J52" s="55"/>
      <c r="K52" s="55"/>
      <c r="L52" s="55"/>
    </row>
    <row r="53" spans="1:12" s="39" customFormat="1" ht="21" customHeight="1">
      <c r="A53" s="53"/>
      <c r="B53" s="54"/>
      <c r="C53" s="55"/>
      <c r="D53" s="55"/>
      <c r="E53" s="55"/>
      <c r="F53" s="55"/>
      <c r="G53" s="47" t="s">
        <v>559</v>
      </c>
      <c r="H53" s="52" t="s">
        <v>513</v>
      </c>
      <c r="I53" s="55"/>
      <c r="J53" s="55"/>
      <c r="K53" s="55"/>
      <c r="L53" s="55"/>
    </row>
    <row r="54" spans="1:12" s="39" customFormat="1" ht="24">
      <c r="A54" s="53"/>
      <c r="B54" s="54"/>
      <c r="C54" s="55"/>
      <c r="D54" s="55"/>
      <c r="E54" s="55"/>
      <c r="F54" s="55"/>
      <c r="G54" s="47" t="s">
        <v>560</v>
      </c>
      <c r="H54" s="52" t="s">
        <v>561</v>
      </c>
      <c r="I54" s="55"/>
      <c r="J54" s="55"/>
      <c r="K54" s="55"/>
      <c r="L54" s="55"/>
    </row>
    <row r="55" spans="1:12" s="39" customFormat="1" ht="24">
      <c r="A55" s="53"/>
      <c r="B55" s="54"/>
      <c r="C55" s="55"/>
      <c r="D55" s="55"/>
      <c r="E55" s="55"/>
      <c r="F55" s="55"/>
      <c r="G55" s="47" t="s">
        <v>545</v>
      </c>
      <c r="H55" s="52" t="s">
        <v>562</v>
      </c>
      <c r="I55" s="55"/>
      <c r="J55" s="55"/>
      <c r="K55" s="55"/>
      <c r="L55" s="55"/>
    </row>
    <row r="56" spans="1:12" s="39" customFormat="1" ht="24">
      <c r="A56" s="53"/>
      <c r="B56" s="54"/>
      <c r="C56" s="55"/>
      <c r="D56" s="55"/>
      <c r="E56" s="55"/>
      <c r="F56" s="55"/>
      <c r="G56" s="47" t="s">
        <v>563</v>
      </c>
      <c r="H56" s="52" t="s">
        <v>564</v>
      </c>
      <c r="I56" s="55"/>
      <c r="J56" s="55"/>
      <c r="K56" s="55"/>
      <c r="L56" s="55"/>
    </row>
    <row r="57" spans="1:12" s="39" customFormat="1" ht="42" customHeight="1">
      <c r="A57" s="56"/>
      <c r="B57" s="57"/>
      <c r="C57" s="58"/>
      <c r="D57" s="58"/>
      <c r="E57" s="58"/>
      <c r="F57" s="58"/>
      <c r="G57" s="47" t="s">
        <v>565</v>
      </c>
      <c r="H57" s="52" t="s">
        <v>566</v>
      </c>
      <c r="I57" s="58"/>
      <c r="J57" s="58"/>
      <c r="K57" s="58"/>
      <c r="L57" s="58"/>
    </row>
    <row r="58" spans="1:12" s="39" customFormat="1" ht="24" customHeight="1">
      <c r="A58" s="50" t="s">
        <v>36</v>
      </c>
      <c r="B58" s="51" t="s">
        <v>567</v>
      </c>
      <c r="C58" s="49">
        <v>2331.59</v>
      </c>
      <c r="D58" s="49">
        <v>115.94</v>
      </c>
      <c r="E58" s="49">
        <v>2215.65</v>
      </c>
      <c r="F58" s="47" t="s">
        <v>36</v>
      </c>
      <c r="G58" s="47" t="s">
        <v>36</v>
      </c>
      <c r="H58" s="47" t="s">
        <v>36</v>
      </c>
      <c r="I58" s="47" t="s">
        <v>36</v>
      </c>
      <c r="J58" s="47" t="s">
        <v>36</v>
      </c>
      <c r="K58" s="47" t="s">
        <v>36</v>
      </c>
      <c r="L58" s="47" t="s">
        <v>36</v>
      </c>
    </row>
    <row r="59" spans="1:12" s="39" customFormat="1" ht="64.5" customHeight="1">
      <c r="A59" s="50" t="s">
        <v>36</v>
      </c>
      <c r="B59" s="51" t="s">
        <v>568</v>
      </c>
      <c r="C59" s="49">
        <v>2200</v>
      </c>
      <c r="D59" s="49">
        <v>0</v>
      </c>
      <c r="E59" s="49">
        <v>2200</v>
      </c>
      <c r="F59" s="47" t="s">
        <v>569</v>
      </c>
      <c r="G59" s="47" t="s">
        <v>570</v>
      </c>
      <c r="H59" s="52" t="s">
        <v>571</v>
      </c>
      <c r="I59" s="47" t="s">
        <v>572</v>
      </c>
      <c r="J59" s="52" t="s">
        <v>573</v>
      </c>
      <c r="K59" s="47" t="s">
        <v>447</v>
      </c>
      <c r="L59" s="52" t="s">
        <v>540</v>
      </c>
    </row>
    <row r="60" spans="1:12" s="39" customFormat="1" ht="36.75" customHeight="1">
      <c r="A60" s="53"/>
      <c r="B60" s="54"/>
      <c r="C60" s="55"/>
      <c r="D60" s="55"/>
      <c r="E60" s="55"/>
      <c r="F60" s="55"/>
      <c r="G60" s="47" t="s">
        <v>574</v>
      </c>
      <c r="H60" s="52" t="s">
        <v>575</v>
      </c>
      <c r="I60" s="47" t="s">
        <v>576</v>
      </c>
      <c r="J60" s="52" t="s">
        <v>577</v>
      </c>
      <c r="K60" s="47" t="s">
        <v>453</v>
      </c>
      <c r="L60" s="52" t="s">
        <v>540</v>
      </c>
    </row>
    <row r="61" spans="1:12" s="39" customFormat="1" ht="87.75" customHeight="1">
      <c r="A61" s="53"/>
      <c r="B61" s="54"/>
      <c r="C61" s="55"/>
      <c r="D61" s="55"/>
      <c r="E61" s="55"/>
      <c r="F61" s="55"/>
      <c r="G61" s="47" t="s">
        <v>578</v>
      </c>
      <c r="H61" s="52" t="s">
        <v>579</v>
      </c>
      <c r="I61" s="47" t="s">
        <v>502</v>
      </c>
      <c r="J61" s="52" t="s">
        <v>580</v>
      </c>
      <c r="K61" s="55"/>
      <c r="L61" s="55"/>
    </row>
    <row r="62" spans="1:12" s="39" customFormat="1" ht="79.5" customHeight="1">
      <c r="A62" s="53"/>
      <c r="B62" s="54"/>
      <c r="C62" s="55"/>
      <c r="D62" s="55"/>
      <c r="E62" s="55"/>
      <c r="F62" s="55"/>
      <c r="G62" s="47" t="s">
        <v>581</v>
      </c>
      <c r="H62" s="52" t="s">
        <v>582</v>
      </c>
      <c r="I62" s="47" t="s">
        <v>506</v>
      </c>
      <c r="J62" s="52" t="s">
        <v>583</v>
      </c>
      <c r="K62" s="55"/>
      <c r="L62" s="55"/>
    </row>
    <row r="63" spans="1:12" s="39" customFormat="1" ht="95.25" customHeight="1">
      <c r="A63" s="53"/>
      <c r="B63" s="54"/>
      <c r="C63" s="55"/>
      <c r="D63" s="55"/>
      <c r="E63" s="55"/>
      <c r="F63" s="55"/>
      <c r="G63" s="47" t="s">
        <v>584</v>
      </c>
      <c r="H63" s="52" t="s">
        <v>585</v>
      </c>
      <c r="I63" s="47" t="s">
        <v>510</v>
      </c>
      <c r="J63" s="52" t="s">
        <v>586</v>
      </c>
      <c r="K63" s="55"/>
      <c r="L63" s="55"/>
    </row>
    <row r="64" spans="1:12" s="39" customFormat="1" ht="78" customHeight="1">
      <c r="A64" s="53"/>
      <c r="B64" s="54"/>
      <c r="C64" s="55"/>
      <c r="D64" s="55"/>
      <c r="E64" s="55"/>
      <c r="F64" s="55"/>
      <c r="G64" s="47" t="s">
        <v>587</v>
      </c>
      <c r="H64" s="52" t="s">
        <v>588</v>
      </c>
      <c r="I64" s="47" t="s">
        <v>589</v>
      </c>
      <c r="J64" s="52" t="s">
        <v>583</v>
      </c>
      <c r="K64" s="55"/>
      <c r="L64" s="55"/>
    </row>
    <row r="65" spans="1:12" s="39" customFormat="1" ht="31.5" customHeight="1">
      <c r="A65" s="53"/>
      <c r="B65" s="54"/>
      <c r="C65" s="55"/>
      <c r="D65" s="55"/>
      <c r="E65" s="55"/>
      <c r="F65" s="55"/>
      <c r="G65" s="47" t="s">
        <v>590</v>
      </c>
      <c r="H65" s="52" t="s">
        <v>591</v>
      </c>
      <c r="I65" s="47" t="s">
        <v>514</v>
      </c>
      <c r="J65" s="52" t="s">
        <v>592</v>
      </c>
      <c r="K65" s="55"/>
      <c r="L65" s="55"/>
    </row>
    <row r="66" spans="1:12" s="39" customFormat="1" ht="14.25">
      <c r="A66" s="53"/>
      <c r="B66" s="54"/>
      <c r="C66" s="55"/>
      <c r="D66" s="55"/>
      <c r="E66" s="55"/>
      <c r="F66" s="55"/>
      <c r="G66" s="47" t="s">
        <v>593</v>
      </c>
      <c r="H66" s="52" t="s">
        <v>594</v>
      </c>
      <c r="I66" s="47" t="s">
        <v>595</v>
      </c>
      <c r="J66" s="52" t="s">
        <v>596</v>
      </c>
      <c r="K66" s="55"/>
      <c r="L66" s="55"/>
    </row>
    <row r="67" spans="1:12" s="39" customFormat="1" ht="14.25">
      <c r="A67" s="53"/>
      <c r="B67" s="54"/>
      <c r="C67" s="55"/>
      <c r="D67" s="55"/>
      <c r="E67" s="55"/>
      <c r="F67" s="55"/>
      <c r="G67" s="47" t="s">
        <v>597</v>
      </c>
      <c r="H67" s="52" t="s">
        <v>598</v>
      </c>
      <c r="I67" s="55"/>
      <c r="J67" s="55"/>
      <c r="K67" s="55"/>
      <c r="L67" s="55"/>
    </row>
    <row r="68" spans="1:12" s="39" customFormat="1" ht="14.25">
      <c r="A68" s="53"/>
      <c r="B68" s="54"/>
      <c r="C68" s="55"/>
      <c r="D68" s="55"/>
      <c r="E68" s="55"/>
      <c r="F68" s="55"/>
      <c r="G68" s="47" t="s">
        <v>599</v>
      </c>
      <c r="H68" s="52" t="s">
        <v>600</v>
      </c>
      <c r="I68" s="55"/>
      <c r="J68" s="55"/>
      <c r="K68" s="55"/>
      <c r="L68" s="55"/>
    </row>
    <row r="69" spans="1:12" s="39" customFormat="1" ht="14.25">
      <c r="A69" s="53"/>
      <c r="B69" s="54"/>
      <c r="C69" s="55"/>
      <c r="D69" s="55"/>
      <c r="E69" s="55"/>
      <c r="F69" s="55"/>
      <c r="G69" s="47" t="s">
        <v>601</v>
      </c>
      <c r="H69" s="52" t="s">
        <v>602</v>
      </c>
      <c r="I69" s="55"/>
      <c r="J69" s="55"/>
      <c r="K69" s="55"/>
      <c r="L69" s="55"/>
    </row>
    <row r="70" spans="1:12" s="39" customFormat="1" ht="14.25">
      <c r="A70" s="53"/>
      <c r="B70" s="54"/>
      <c r="C70" s="55"/>
      <c r="D70" s="55"/>
      <c r="E70" s="55"/>
      <c r="F70" s="55"/>
      <c r="G70" s="47" t="s">
        <v>603</v>
      </c>
      <c r="H70" s="52" t="s">
        <v>604</v>
      </c>
      <c r="I70" s="55"/>
      <c r="J70" s="55"/>
      <c r="K70" s="55"/>
      <c r="L70" s="55"/>
    </row>
    <row r="71" spans="1:12" s="39" customFormat="1" ht="14.25">
      <c r="A71" s="53"/>
      <c r="B71" s="54"/>
      <c r="C71" s="55"/>
      <c r="D71" s="55"/>
      <c r="E71" s="55"/>
      <c r="F71" s="55"/>
      <c r="G71" s="47" t="s">
        <v>605</v>
      </c>
      <c r="H71" s="52" t="s">
        <v>606</v>
      </c>
      <c r="I71" s="55"/>
      <c r="J71" s="55"/>
      <c r="K71" s="55"/>
      <c r="L71" s="55"/>
    </row>
    <row r="72" spans="1:12" s="39" customFormat="1" ht="14.25">
      <c r="A72" s="53"/>
      <c r="B72" s="54"/>
      <c r="C72" s="55"/>
      <c r="D72" s="55"/>
      <c r="E72" s="55"/>
      <c r="F72" s="55"/>
      <c r="G72" s="47" t="s">
        <v>607</v>
      </c>
      <c r="H72" s="52" t="s">
        <v>608</v>
      </c>
      <c r="I72" s="55"/>
      <c r="J72" s="55"/>
      <c r="K72" s="55"/>
      <c r="L72" s="55"/>
    </row>
    <row r="73" spans="1:12" s="39" customFormat="1" ht="14.25">
      <c r="A73" s="53"/>
      <c r="B73" s="54"/>
      <c r="C73" s="55"/>
      <c r="D73" s="55"/>
      <c r="E73" s="55"/>
      <c r="F73" s="55"/>
      <c r="G73" s="47" t="s">
        <v>609</v>
      </c>
      <c r="H73" s="52" t="s">
        <v>610</v>
      </c>
      <c r="I73" s="55"/>
      <c r="J73" s="55"/>
      <c r="K73" s="55"/>
      <c r="L73" s="55"/>
    </row>
    <row r="74" spans="1:12" s="39" customFormat="1" ht="14.25">
      <c r="A74" s="53"/>
      <c r="B74" s="54"/>
      <c r="C74" s="55"/>
      <c r="D74" s="55"/>
      <c r="E74" s="55"/>
      <c r="F74" s="55"/>
      <c r="G74" s="47" t="s">
        <v>611</v>
      </c>
      <c r="H74" s="52" t="s">
        <v>612</v>
      </c>
      <c r="I74" s="55"/>
      <c r="J74" s="55"/>
      <c r="K74" s="55"/>
      <c r="L74" s="55"/>
    </row>
    <row r="75" spans="1:12" s="39" customFormat="1" ht="14.25">
      <c r="A75" s="53"/>
      <c r="B75" s="54"/>
      <c r="C75" s="55"/>
      <c r="D75" s="55"/>
      <c r="E75" s="55"/>
      <c r="F75" s="55"/>
      <c r="G75" s="47" t="s">
        <v>613</v>
      </c>
      <c r="H75" s="52" t="s">
        <v>614</v>
      </c>
      <c r="I75" s="55"/>
      <c r="J75" s="55"/>
      <c r="K75" s="55"/>
      <c r="L75" s="55"/>
    </row>
    <row r="76" spans="1:12" s="39" customFormat="1" ht="14.25">
      <c r="A76" s="53"/>
      <c r="B76" s="54"/>
      <c r="C76" s="55"/>
      <c r="D76" s="55"/>
      <c r="E76" s="55"/>
      <c r="F76" s="55"/>
      <c r="G76" s="47" t="s">
        <v>615</v>
      </c>
      <c r="H76" s="52" t="s">
        <v>616</v>
      </c>
      <c r="I76" s="55"/>
      <c r="J76" s="55"/>
      <c r="K76" s="55"/>
      <c r="L76" s="55"/>
    </row>
    <row r="77" spans="1:12" s="39" customFormat="1" ht="14.25">
      <c r="A77" s="53"/>
      <c r="B77" s="54"/>
      <c r="C77" s="55"/>
      <c r="D77" s="55"/>
      <c r="E77" s="55"/>
      <c r="F77" s="55"/>
      <c r="G77" s="47" t="s">
        <v>617</v>
      </c>
      <c r="H77" s="52" t="s">
        <v>618</v>
      </c>
      <c r="I77" s="55"/>
      <c r="J77" s="55"/>
      <c r="K77" s="55"/>
      <c r="L77" s="55"/>
    </row>
    <row r="78" spans="1:12" s="39" customFormat="1" ht="14.25">
      <c r="A78" s="53"/>
      <c r="B78" s="54"/>
      <c r="C78" s="55"/>
      <c r="D78" s="55"/>
      <c r="E78" s="55"/>
      <c r="F78" s="55"/>
      <c r="G78" s="47" t="s">
        <v>619</v>
      </c>
      <c r="H78" s="52" t="s">
        <v>620</v>
      </c>
      <c r="I78" s="55"/>
      <c r="J78" s="55"/>
      <c r="K78" s="55"/>
      <c r="L78" s="55"/>
    </row>
    <row r="79" spans="1:12" s="39" customFormat="1" ht="14.25">
      <c r="A79" s="53"/>
      <c r="B79" s="54"/>
      <c r="C79" s="55"/>
      <c r="D79" s="55"/>
      <c r="E79" s="55"/>
      <c r="F79" s="55"/>
      <c r="G79" s="47" t="s">
        <v>621</v>
      </c>
      <c r="H79" s="52" t="s">
        <v>622</v>
      </c>
      <c r="I79" s="55"/>
      <c r="J79" s="55"/>
      <c r="K79" s="55"/>
      <c r="L79" s="55"/>
    </row>
    <row r="80" spans="1:12" s="39" customFormat="1" ht="14.25">
      <c r="A80" s="53"/>
      <c r="B80" s="54"/>
      <c r="C80" s="55"/>
      <c r="D80" s="55"/>
      <c r="E80" s="55"/>
      <c r="F80" s="55"/>
      <c r="G80" s="47" t="s">
        <v>559</v>
      </c>
      <c r="H80" s="52" t="s">
        <v>623</v>
      </c>
      <c r="I80" s="55"/>
      <c r="J80" s="55"/>
      <c r="K80" s="55"/>
      <c r="L80" s="55"/>
    </row>
    <row r="81" spans="1:12" s="39" customFormat="1" ht="14.25">
      <c r="A81" s="53"/>
      <c r="B81" s="54"/>
      <c r="C81" s="55"/>
      <c r="D81" s="55"/>
      <c r="E81" s="55"/>
      <c r="F81" s="55"/>
      <c r="G81" s="47" t="s">
        <v>545</v>
      </c>
      <c r="H81" s="52" t="s">
        <v>624</v>
      </c>
      <c r="I81" s="55"/>
      <c r="J81" s="55"/>
      <c r="K81" s="55"/>
      <c r="L81" s="55"/>
    </row>
    <row r="82" spans="1:12" s="39" customFormat="1" ht="14.25">
      <c r="A82" s="53"/>
      <c r="B82" s="54"/>
      <c r="C82" s="55"/>
      <c r="D82" s="55"/>
      <c r="E82" s="55"/>
      <c r="F82" s="55"/>
      <c r="G82" s="47" t="s">
        <v>518</v>
      </c>
      <c r="H82" s="52" t="s">
        <v>625</v>
      </c>
      <c r="I82" s="55"/>
      <c r="J82" s="55"/>
      <c r="K82" s="55"/>
      <c r="L82" s="55"/>
    </row>
    <row r="83" spans="1:12" s="39" customFormat="1" ht="14.25">
      <c r="A83" s="53"/>
      <c r="B83" s="54"/>
      <c r="C83" s="55"/>
      <c r="D83" s="55"/>
      <c r="E83" s="55"/>
      <c r="F83" s="55"/>
      <c r="G83" s="47" t="s">
        <v>273</v>
      </c>
      <c r="H83" s="52" t="s">
        <v>626</v>
      </c>
      <c r="I83" s="55"/>
      <c r="J83" s="55"/>
      <c r="K83" s="55"/>
      <c r="L83" s="55"/>
    </row>
    <row r="84" spans="1:12" s="39" customFormat="1" ht="36.75" customHeight="1">
      <c r="A84" s="56"/>
      <c r="B84" s="57"/>
      <c r="C84" s="58"/>
      <c r="D84" s="58"/>
      <c r="E84" s="58"/>
      <c r="F84" s="58"/>
      <c r="G84" s="47" t="s">
        <v>627</v>
      </c>
      <c r="H84" s="52" t="s">
        <v>628</v>
      </c>
      <c r="I84" s="58"/>
      <c r="J84" s="58"/>
      <c r="K84" s="58"/>
      <c r="L84" s="58"/>
    </row>
    <row r="85" spans="1:12" s="39" customFormat="1" ht="24" customHeight="1">
      <c r="A85" s="50" t="s">
        <v>36</v>
      </c>
      <c r="B85" s="51" t="s">
        <v>629</v>
      </c>
      <c r="C85" s="49">
        <v>1500</v>
      </c>
      <c r="D85" s="49">
        <v>0</v>
      </c>
      <c r="E85" s="49">
        <v>1500</v>
      </c>
      <c r="F85" s="47" t="s">
        <v>36</v>
      </c>
      <c r="G85" s="47" t="s">
        <v>36</v>
      </c>
      <c r="H85" s="47" t="s">
        <v>36</v>
      </c>
      <c r="I85" s="47" t="s">
        <v>36</v>
      </c>
      <c r="J85" s="47" t="s">
        <v>36</v>
      </c>
      <c r="K85" s="47" t="s">
        <v>36</v>
      </c>
      <c r="L85" s="47" t="s">
        <v>36</v>
      </c>
    </row>
    <row r="86" spans="1:12" s="39" customFormat="1" ht="30.75" customHeight="1">
      <c r="A86" s="50" t="s">
        <v>36</v>
      </c>
      <c r="B86" s="51" t="s">
        <v>630</v>
      </c>
      <c r="C86" s="49">
        <v>1500</v>
      </c>
      <c r="D86" s="49">
        <v>0</v>
      </c>
      <c r="E86" s="49">
        <v>1500</v>
      </c>
      <c r="F86" s="47" t="s">
        <v>631</v>
      </c>
      <c r="G86" s="47" t="s">
        <v>632</v>
      </c>
      <c r="H86" s="52" t="s">
        <v>633</v>
      </c>
      <c r="I86" s="47" t="s">
        <v>634</v>
      </c>
      <c r="J86" s="52" t="s">
        <v>635</v>
      </c>
      <c r="K86" s="47" t="s">
        <v>447</v>
      </c>
      <c r="L86" s="52" t="s">
        <v>636</v>
      </c>
    </row>
    <row r="87" spans="1:12" s="39" customFormat="1" ht="33" customHeight="1">
      <c r="A87" s="53"/>
      <c r="B87" s="54"/>
      <c r="C87" s="55"/>
      <c r="D87" s="55"/>
      <c r="E87" s="55"/>
      <c r="F87" s="55"/>
      <c r="G87" s="47" t="s">
        <v>637</v>
      </c>
      <c r="H87" s="52" t="s">
        <v>638</v>
      </c>
      <c r="I87" s="47" t="s">
        <v>639</v>
      </c>
      <c r="J87" s="52" t="s">
        <v>640</v>
      </c>
      <c r="K87" s="47" t="s">
        <v>641</v>
      </c>
      <c r="L87" s="52" t="s">
        <v>642</v>
      </c>
    </row>
    <row r="88" spans="1:12" s="39" customFormat="1" ht="33" customHeight="1">
      <c r="A88" s="53"/>
      <c r="B88" s="54"/>
      <c r="C88" s="55"/>
      <c r="D88" s="55"/>
      <c r="E88" s="55"/>
      <c r="F88" s="55"/>
      <c r="G88" s="47" t="s">
        <v>643</v>
      </c>
      <c r="H88" s="52" t="s">
        <v>644</v>
      </c>
      <c r="I88" s="47" t="s">
        <v>645</v>
      </c>
      <c r="J88" s="52" t="s">
        <v>646</v>
      </c>
      <c r="K88" s="55"/>
      <c r="L88" s="55"/>
    </row>
    <row r="89" spans="1:12" s="39" customFormat="1" ht="33" customHeight="1">
      <c r="A89" s="53"/>
      <c r="B89" s="54"/>
      <c r="C89" s="55"/>
      <c r="D89" s="55"/>
      <c r="E89" s="55"/>
      <c r="F89" s="55"/>
      <c r="G89" s="47" t="s">
        <v>647</v>
      </c>
      <c r="H89" s="52" t="s">
        <v>648</v>
      </c>
      <c r="I89" s="47" t="s">
        <v>514</v>
      </c>
      <c r="J89" s="52" t="s">
        <v>649</v>
      </c>
      <c r="K89" s="55"/>
      <c r="L89" s="55"/>
    </row>
    <row r="90" spans="1:12" s="39" customFormat="1" ht="14.25">
      <c r="A90" s="53"/>
      <c r="B90" s="54"/>
      <c r="C90" s="55"/>
      <c r="D90" s="55"/>
      <c r="E90" s="55"/>
      <c r="F90" s="55"/>
      <c r="G90" s="47" t="s">
        <v>559</v>
      </c>
      <c r="H90" s="52" t="s">
        <v>650</v>
      </c>
      <c r="I90" s="47" t="s">
        <v>651</v>
      </c>
      <c r="J90" s="52" t="s">
        <v>652</v>
      </c>
      <c r="K90" s="55"/>
      <c r="L90" s="55"/>
    </row>
    <row r="91" spans="1:12" s="39" customFormat="1" ht="21" customHeight="1">
      <c r="A91" s="56"/>
      <c r="B91" s="57"/>
      <c r="C91" s="58"/>
      <c r="D91" s="58"/>
      <c r="E91" s="58"/>
      <c r="F91" s="58"/>
      <c r="G91" s="47" t="s">
        <v>653</v>
      </c>
      <c r="H91" s="52" t="s">
        <v>654</v>
      </c>
      <c r="I91" s="58"/>
      <c r="J91" s="58"/>
      <c r="K91" s="58"/>
      <c r="L91" s="58"/>
    </row>
    <row r="92" spans="1:12" s="39" customFormat="1" ht="21" customHeight="1">
      <c r="A92" s="50" t="s">
        <v>36</v>
      </c>
      <c r="B92" s="51" t="s">
        <v>655</v>
      </c>
      <c r="C92" s="49">
        <v>6430</v>
      </c>
      <c r="D92" s="49">
        <v>180</v>
      </c>
      <c r="E92" s="49">
        <v>6250</v>
      </c>
      <c r="F92" s="47" t="s">
        <v>36</v>
      </c>
      <c r="G92" s="47" t="s">
        <v>36</v>
      </c>
      <c r="H92" s="47" t="s">
        <v>36</v>
      </c>
      <c r="I92" s="47" t="s">
        <v>36</v>
      </c>
      <c r="J92" s="47" t="s">
        <v>36</v>
      </c>
      <c r="K92" s="47" t="s">
        <v>36</v>
      </c>
      <c r="L92" s="47" t="s">
        <v>36</v>
      </c>
    </row>
    <row r="93" spans="1:12" s="39" customFormat="1" ht="24" customHeight="1">
      <c r="A93" s="50" t="s">
        <v>36</v>
      </c>
      <c r="B93" s="51" t="s">
        <v>656</v>
      </c>
      <c r="C93" s="49">
        <v>4850</v>
      </c>
      <c r="D93" s="49">
        <v>0</v>
      </c>
      <c r="E93" s="49">
        <v>4850</v>
      </c>
      <c r="F93" s="47" t="s">
        <v>657</v>
      </c>
      <c r="G93" s="47" t="s">
        <v>658</v>
      </c>
      <c r="H93" s="52" t="s">
        <v>659</v>
      </c>
      <c r="I93" s="47" t="s">
        <v>463</v>
      </c>
      <c r="J93" s="52" t="s">
        <v>660</v>
      </c>
      <c r="K93" s="47" t="s">
        <v>661</v>
      </c>
      <c r="L93" s="52" t="s">
        <v>540</v>
      </c>
    </row>
    <row r="94" spans="1:12" s="39" customFormat="1" ht="24.75" customHeight="1">
      <c r="A94" s="53"/>
      <c r="B94" s="54"/>
      <c r="C94" s="55"/>
      <c r="D94" s="55"/>
      <c r="E94" s="55"/>
      <c r="F94" s="55"/>
      <c r="G94" s="47" t="s">
        <v>662</v>
      </c>
      <c r="H94" s="52" t="s">
        <v>663</v>
      </c>
      <c r="I94" s="47" t="s">
        <v>664</v>
      </c>
      <c r="J94" s="52" t="s">
        <v>665</v>
      </c>
      <c r="K94" s="55"/>
      <c r="L94" s="55"/>
    </row>
    <row r="95" spans="1:12" s="39" customFormat="1" ht="21" customHeight="1">
      <c r="A95" s="53"/>
      <c r="B95" s="54"/>
      <c r="C95" s="55"/>
      <c r="D95" s="55"/>
      <c r="E95" s="55"/>
      <c r="F95" s="55"/>
      <c r="G95" s="47" t="s">
        <v>666</v>
      </c>
      <c r="H95" s="52" t="s">
        <v>667</v>
      </c>
      <c r="I95" s="55"/>
      <c r="J95" s="55"/>
      <c r="K95" s="55"/>
      <c r="L95" s="55"/>
    </row>
    <row r="96" spans="1:12" s="39" customFormat="1" ht="21" customHeight="1">
      <c r="A96" s="53"/>
      <c r="B96" s="54"/>
      <c r="C96" s="55"/>
      <c r="D96" s="55"/>
      <c r="E96" s="55"/>
      <c r="F96" s="55"/>
      <c r="G96" s="47" t="s">
        <v>668</v>
      </c>
      <c r="H96" s="52" t="s">
        <v>669</v>
      </c>
      <c r="I96" s="55"/>
      <c r="J96" s="55"/>
      <c r="K96" s="55"/>
      <c r="L96" s="55"/>
    </row>
    <row r="97" spans="1:12" s="39" customFormat="1" ht="21" customHeight="1">
      <c r="A97" s="53"/>
      <c r="B97" s="54"/>
      <c r="C97" s="55"/>
      <c r="D97" s="55"/>
      <c r="E97" s="55"/>
      <c r="F97" s="55"/>
      <c r="G97" s="47" t="s">
        <v>670</v>
      </c>
      <c r="H97" s="52" t="s">
        <v>540</v>
      </c>
      <c r="I97" s="55"/>
      <c r="J97" s="55"/>
      <c r="K97" s="55"/>
      <c r="L97" s="55"/>
    </row>
    <row r="98" spans="1:12" s="39" customFormat="1" ht="21" customHeight="1">
      <c r="A98" s="53"/>
      <c r="B98" s="54"/>
      <c r="C98" s="55"/>
      <c r="D98" s="55"/>
      <c r="E98" s="55"/>
      <c r="F98" s="55"/>
      <c r="G98" s="47" t="s">
        <v>559</v>
      </c>
      <c r="H98" s="52" t="s">
        <v>671</v>
      </c>
      <c r="I98" s="55"/>
      <c r="J98" s="55"/>
      <c r="K98" s="55"/>
      <c r="L98" s="55"/>
    </row>
    <row r="99" spans="1:12" s="39" customFormat="1" ht="42" customHeight="1">
      <c r="A99" s="56"/>
      <c r="B99" s="57"/>
      <c r="C99" s="58"/>
      <c r="D99" s="58"/>
      <c r="E99" s="58"/>
      <c r="F99" s="58"/>
      <c r="G99" s="47" t="s">
        <v>672</v>
      </c>
      <c r="H99" s="52" t="s">
        <v>673</v>
      </c>
      <c r="I99" s="58"/>
      <c r="J99" s="58"/>
      <c r="K99" s="58"/>
      <c r="L99" s="58"/>
    </row>
    <row r="100" spans="1:12" s="39" customFormat="1" ht="24" customHeight="1">
      <c r="A100" s="50" t="s">
        <v>36</v>
      </c>
      <c r="B100" s="51" t="s">
        <v>674</v>
      </c>
      <c r="C100" s="49">
        <v>1400</v>
      </c>
      <c r="D100" s="49">
        <v>0</v>
      </c>
      <c r="E100" s="49">
        <v>1400</v>
      </c>
      <c r="F100" s="47" t="s">
        <v>675</v>
      </c>
      <c r="G100" s="47" t="s">
        <v>676</v>
      </c>
      <c r="H100" s="52" t="s">
        <v>677</v>
      </c>
      <c r="I100" s="47" t="s">
        <v>463</v>
      </c>
      <c r="J100" s="52" t="s">
        <v>678</v>
      </c>
      <c r="K100" s="47" t="s">
        <v>661</v>
      </c>
      <c r="L100" s="52" t="s">
        <v>540</v>
      </c>
    </row>
    <row r="101" spans="1:12" s="39" customFormat="1" ht="14.25">
      <c r="A101" s="53"/>
      <c r="B101" s="54"/>
      <c r="C101" s="55"/>
      <c r="D101" s="55"/>
      <c r="E101" s="55"/>
      <c r="F101" s="55"/>
      <c r="G101" s="47" t="s">
        <v>679</v>
      </c>
      <c r="H101" s="52" t="s">
        <v>680</v>
      </c>
      <c r="I101" s="47" t="s">
        <v>681</v>
      </c>
      <c r="J101" s="52" t="s">
        <v>682</v>
      </c>
      <c r="K101" s="55"/>
      <c r="L101" s="55"/>
    </row>
    <row r="102" spans="1:12" s="39" customFormat="1" ht="14.25">
      <c r="A102" s="53"/>
      <c r="B102" s="54"/>
      <c r="C102" s="55"/>
      <c r="D102" s="55"/>
      <c r="E102" s="55"/>
      <c r="F102" s="55"/>
      <c r="G102" s="47" t="s">
        <v>683</v>
      </c>
      <c r="H102" s="52" t="s">
        <v>684</v>
      </c>
      <c r="I102" s="55"/>
      <c r="J102" s="55"/>
      <c r="K102" s="55"/>
      <c r="L102" s="55"/>
    </row>
    <row r="103" spans="1:12" s="39" customFormat="1" ht="14.25">
      <c r="A103" s="53"/>
      <c r="B103" s="54"/>
      <c r="C103" s="55"/>
      <c r="D103" s="55"/>
      <c r="E103" s="55"/>
      <c r="F103" s="55"/>
      <c r="G103" s="47" t="s">
        <v>685</v>
      </c>
      <c r="H103" s="52" t="s">
        <v>540</v>
      </c>
      <c r="I103" s="55"/>
      <c r="J103" s="55"/>
      <c r="K103" s="55"/>
      <c r="L103" s="55"/>
    </row>
    <row r="104" spans="1:12" s="39" customFormat="1" ht="14.25">
      <c r="A104" s="53"/>
      <c r="B104" s="54"/>
      <c r="C104" s="55"/>
      <c r="D104" s="55"/>
      <c r="E104" s="55"/>
      <c r="F104" s="55"/>
      <c r="G104" s="47" t="s">
        <v>559</v>
      </c>
      <c r="H104" s="52" t="s">
        <v>671</v>
      </c>
      <c r="I104" s="55"/>
      <c r="J104" s="55"/>
      <c r="K104" s="55"/>
      <c r="L104" s="55"/>
    </row>
    <row r="105" spans="1:12" s="39" customFormat="1" ht="43.5" customHeight="1">
      <c r="A105" s="56"/>
      <c r="B105" s="57"/>
      <c r="C105" s="58"/>
      <c r="D105" s="58"/>
      <c r="E105" s="58"/>
      <c r="F105" s="58"/>
      <c r="G105" s="47" t="s">
        <v>686</v>
      </c>
      <c r="H105" s="52" t="s">
        <v>687</v>
      </c>
      <c r="I105" s="58"/>
      <c r="J105" s="58"/>
      <c r="K105" s="58"/>
      <c r="L105" s="58"/>
    </row>
  </sheetData>
  <sheetProtection/>
  <mergeCells count="100">
    <mergeCell ref="A2:L2"/>
    <mergeCell ref="A3:L3"/>
    <mergeCell ref="G4:L4"/>
    <mergeCell ref="G5:H5"/>
    <mergeCell ref="I5:J5"/>
    <mergeCell ref="K5:L5"/>
    <mergeCell ref="A7:B7"/>
    <mergeCell ref="A9:A16"/>
    <mergeCell ref="A17:A24"/>
    <mergeCell ref="A26:A33"/>
    <mergeCell ref="A34:A45"/>
    <mergeCell ref="A46:A57"/>
    <mergeCell ref="A59:A84"/>
    <mergeCell ref="A86:A91"/>
    <mergeCell ref="A93:A99"/>
    <mergeCell ref="A100:A105"/>
    <mergeCell ref="B9:B16"/>
    <mergeCell ref="B17:B24"/>
    <mergeCell ref="B26:B33"/>
    <mergeCell ref="B34:B45"/>
    <mergeCell ref="B46:B57"/>
    <mergeCell ref="B59:B84"/>
    <mergeCell ref="B86:B91"/>
    <mergeCell ref="B93:B99"/>
    <mergeCell ref="B100:B105"/>
    <mergeCell ref="C9:C16"/>
    <mergeCell ref="C17:C24"/>
    <mergeCell ref="C26:C33"/>
    <mergeCell ref="C34:C45"/>
    <mergeCell ref="C46:C57"/>
    <mergeCell ref="C59:C84"/>
    <mergeCell ref="C86:C91"/>
    <mergeCell ref="C93:C99"/>
    <mergeCell ref="C100:C105"/>
    <mergeCell ref="D9:D16"/>
    <mergeCell ref="D17:D24"/>
    <mergeCell ref="D26:D33"/>
    <mergeCell ref="D34:D45"/>
    <mergeCell ref="D46:D57"/>
    <mergeCell ref="D59:D84"/>
    <mergeCell ref="D86:D91"/>
    <mergeCell ref="D93:D99"/>
    <mergeCell ref="D100:D105"/>
    <mergeCell ref="E9:E16"/>
    <mergeCell ref="E17:E24"/>
    <mergeCell ref="E26:E33"/>
    <mergeCell ref="E34:E45"/>
    <mergeCell ref="E46:E57"/>
    <mergeCell ref="E59:E84"/>
    <mergeCell ref="E86:E91"/>
    <mergeCell ref="E93:E99"/>
    <mergeCell ref="E100:E105"/>
    <mergeCell ref="F4:F6"/>
    <mergeCell ref="F9:F16"/>
    <mergeCell ref="F17:F24"/>
    <mergeCell ref="F26:F33"/>
    <mergeCell ref="F34:F45"/>
    <mergeCell ref="F46:F57"/>
    <mergeCell ref="F59:F84"/>
    <mergeCell ref="F86:F91"/>
    <mergeCell ref="F93:F99"/>
    <mergeCell ref="F100:F105"/>
    <mergeCell ref="I13:I16"/>
    <mergeCell ref="I21:I24"/>
    <mergeCell ref="I30:I33"/>
    <mergeCell ref="I35:I45"/>
    <mergeCell ref="I47:I57"/>
    <mergeCell ref="I66:I84"/>
    <mergeCell ref="I90:I91"/>
    <mergeCell ref="I94:I99"/>
    <mergeCell ref="I101:I105"/>
    <mergeCell ref="J13:J16"/>
    <mergeCell ref="J21:J24"/>
    <mergeCell ref="J30:J33"/>
    <mergeCell ref="J35:J45"/>
    <mergeCell ref="J47:J57"/>
    <mergeCell ref="J66:J84"/>
    <mergeCell ref="J90:J91"/>
    <mergeCell ref="J94:J99"/>
    <mergeCell ref="J101:J105"/>
    <mergeCell ref="K10:K16"/>
    <mergeCell ref="K18:K24"/>
    <mergeCell ref="K27:K33"/>
    <mergeCell ref="K35:K45"/>
    <mergeCell ref="K47:K57"/>
    <mergeCell ref="K60:K84"/>
    <mergeCell ref="K87:K91"/>
    <mergeCell ref="K93:K99"/>
    <mergeCell ref="K100:K105"/>
    <mergeCell ref="L10:L16"/>
    <mergeCell ref="L18:L24"/>
    <mergeCell ref="L27:L33"/>
    <mergeCell ref="L35:L45"/>
    <mergeCell ref="L47:L57"/>
    <mergeCell ref="L60:L84"/>
    <mergeCell ref="L87:L91"/>
    <mergeCell ref="L93:L99"/>
    <mergeCell ref="L100:L105"/>
    <mergeCell ref="A4:B6"/>
    <mergeCell ref="C4:E5"/>
  </mergeCells>
  <printOptions/>
  <pageMargins left="0.35" right="0.28" top="0.47" bottom="0.35" header="0.28" footer="0.16"/>
  <pageSetup horizontalDpi="600" verticalDpi="600" orientation="landscape" paperSize="9" scale="5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35"/>
  <sheetViews>
    <sheetView tabSelected="1" zoomScaleSheetLayoutView="100" workbookViewId="0" topLeftCell="A1">
      <selection activeCell="L9" sqref="L9"/>
    </sheetView>
  </sheetViews>
  <sheetFormatPr defaultColWidth="12" defaultRowHeight="11.25"/>
  <cols>
    <col min="1" max="1" width="1.0078125" style="2" customWidth="1"/>
    <col min="2" max="2" width="5.5" style="2" customWidth="1"/>
    <col min="3" max="3" width="6.66015625" style="2" customWidth="1"/>
    <col min="4" max="5" width="14.16015625" style="2" customWidth="1"/>
    <col min="6" max="6" width="20" style="2" customWidth="1"/>
    <col min="7" max="7" width="8.5" style="2" customWidth="1"/>
    <col min="8" max="9" width="14.16015625" style="2" customWidth="1"/>
    <col min="10" max="10" width="31" style="2" customWidth="1"/>
    <col min="11" max="11" width="12" style="2" customWidth="1"/>
    <col min="12" max="21" width="12" style="3" customWidth="1"/>
    <col min="22" max="16384" width="12" style="1" customWidth="1"/>
  </cols>
  <sheetData>
    <row r="1" spans="1:10" ht="45" customHeight="1">
      <c r="A1" s="2"/>
      <c r="B1" s="4" t="s">
        <v>688</v>
      </c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2"/>
      <c r="B2" s="6" t="s">
        <v>689</v>
      </c>
      <c r="C2" s="6"/>
      <c r="D2" s="6"/>
      <c r="E2" s="6"/>
      <c r="F2" s="7"/>
      <c r="G2" s="7"/>
      <c r="H2" s="7"/>
      <c r="I2" s="7"/>
      <c r="J2" s="7"/>
    </row>
    <row r="3" spans="1:19" s="1" customFormat="1" ht="19.5" customHeight="1">
      <c r="A3" s="2"/>
      <c r="B3" s="6" t="s">
        <v>690</v>
      </c>
      <c r="C3" s="6"/>
      <c r="D3" s="6"/>
      <c r="E3" s="6"/>
      <c r="F3" s="7"/>
      <c r="G3" s="7"/>
      <c r="H3" s="7"/>
      <c r="I3" s="7"/>
      <c r="J3" s="7"/>
      <c r="K3" s="2"/>
      <c r="L3" s="3"/>
      <c r="M3" s="3"/>
      <c r="N3" s="3"/>
      <c r="O3" s="3"/>
      <c r="P3" s="3"/>
      <c r="Q3" s="3"/>
      <c r="R3" s="3"/>
      <c r="S3" s="3"/>
    </row>
    <row r="4" spans="1:19" s="1" customFormat="1" ht="27.75" customHeight="1">
      <c r="A4" s="2"/>
      <c r="B4" s="6" t="s">
        <v>691</v>
      </c>
      <c r="C4" s="6"/>
      <c r="D4" s="6"/>
      <c r="E4" s="6"/>
      <c r="F4" s="8" t="s">
        <v>692</v>
      </c>
      <c r="G4" s="8" t="s">
        <v>693</v>
      </c>
      <c r="H4" s="6"/>
      <c r="I4" s="8" t="s">
        <v>694</v>
      </c>
      <c r="J4" s="8" t="s">
        <v>695</v>
      </c>
      <c r="K4" s="2"/>
      <c r="L4" s="3"/>
      <c r="M4" s="3"/>
      <c r="N4" s="3"/>
      <c r="O4" s="3"/>
      <c r="P4" s="3"/>
      <c r="Q4" s="3"/>
      <c r="R4" s="3"/>
      <c r="S4" s="3"/>
    </row>
    <row r="5" spans="1:19" s="1" customFormat="1" ht="63" customHeight="1">
      <c r="A5" s="2"/>
      <c r="B5" s="8" t="s">
        <v>696</v>
      </c>
      <c r="C5" s="8" t="s">
        <v>697</v>
      </c>
      <c r="D5" s="6"/>
      <c r="E5" s="6"/>
      <c r="F5" s="9"/>
      <c r="G5" s="9"/>
      <c r="H5" s="9"/>
      <c r="I5" s="9"/>
      <c r="J5" s="9"/>
      <c r="K5" s="2"/>
      <c r="L5" s="3"/>
      <c r="M5" s="3"/>
      <c r="N5" s="3"/>
      <c r="O5" s="3"/>
      <c r="P5" s="3"/>
      <c r="Q5" s="3"/>
      <c r="R5" s="3"/>
      <c r="S5" s="3"/>
    </row>
    <row r="6" spans="1:19" s="1" customFormat="1" ht="39.75" customHeight="1">
      <c r="A6" s="2"/>
      <c r="B6" s="6"/>
      <c r="C6" s="6" t="s">
        <v>698</v>
      </c>
      <c r="D6" s="6"/>
      <c r="E6" s="6"/>
      <c r="F6" s="10"/>
      <c r="G6" s="11"/>
      <c r="H6" s="11"/>
      <c r="I6" s="11"/>
      <c r="J6" s="11"/>
      <c r="K6" s="2"/>
      <c r="L6" s="3"/>
      <c r="M6" s="3"/>
      <c r="N6" s="3"/>
      <c r="O6" s="3"/>
      <c r="P6" s="3"/>
      <c r="Q6" s="3"/>
      <c r="R6" s="3"/>
      <c r="S6" s="3"/>
    </row>
    <row r="7" spans="2:10" ht="39.75" customHeight="1">
      <c r="B7" s="6"/>
      <c r="C7" s="12" t="s">
        <v>699</v>
      </c>
      <c r="D7" s="13"/>
      <c r="E7" s="14"/>
      <c r="F7" s="15" t="s">
        <v>700</v>
      </c>
      <c r="G7" s="16" t="s">
        <v>701</v>
      </c>
      <c r="H7" s="16"/>
      <c r="I7" s="16" t="s">
        <v>702</v>
      </c>
      <c r="J7" s="16" t="s">
        <v>703</v>
      </c>
    </row>
    <row r="8" spans="2:10" ht="54" customHeight="1">
      <c r="B8" s="6"/>
      <c r="C8" s="12" t="s">
        <v>704</v>
      </c>
      <c r="D8" s="13"/>
      <c r="E8" s="14"/>
      <c r="F8" s="17"/>
      <c r="G8" s="17"/>
      <c r="H8" s="17"/>
      <c r="I8" s="17"/>
      <c r="J8" s="17"/>
    </row>
    <row r="9" spans="2:10" ht="54" customHeight="1">
      <c r="B9" s="6"/>
      <c r="C9" s="12" t="s">
        <v>705</v>
      </c>
      <c r="D9" s="13"/>
      <c r="E9" s="14"/>
      <c r="F9" s="17"/>
      <c r="G9" s="17"/>
      <c r="H9" s="17"/>
      <c r="I9" s="17"/>
      <c r="J9" s="17"/>
    </row>
    <row r="10" spans="2:10" ht="54" customHeight="1">
      <c r="B10" s="6"/>
      <c r="C10" s="12" t="s">
        <v>706</v>
      </c>
      <c r="D10" s="13"/>
      <c r="E10" s="14"/>
      <c r="F10" s="17"/>
      <c r="G10" s="17"/>
      <c r="H10" s="17"/>
      <c r="I10" s="17"/>
      <c r="J10" s="17"/>
    </row>
    <row r="11" spans="2:10" ht="19.5" customHeight="1">
      <c r="B11" s="6"/>
      <c r="C11" s="12" t="s">
        <v>707</v>
      </c>
      <c r="D11" s="13"/>
      <c r="E11" s="14"/>
      <c r="F11" s="7"/>
      <c r="G11" s="7"/>
      <c r="H11" s="7"/>
      <c r="I11" s="7"/>
      <c r="J11" s="7"/>
    </row>
    <row r="12" spans="1:10" ht="19.5" customHeight="1">
      <c r="A12" s="2"/>
      <c r="B12" s="18" t="s">
        <v>708</v>
      </c>
      <c r="C12" s="19"/>
      <c r="D12" s="9" t="s">
        <v>709</v>
      </c>
      <c r="E12" s="9"/>
      <c r="F12" s="20"/>
      <c r="G12" s="21"/>
      <c r="H12" s="9" t="s">
        <v>710</v>
      </c>
      <c r="I12" s="9"/>
      <c r="J12" s="36">
        <v>52052.77</v>
      </c>
    </row>
    <row r="13" spans="2:10" ht="36" customHeight="1">
      <c r="B13" s="22"/>
      <c r="C13" s="23"/>
      <c r="D13" s="9" t="s">
        <v>711</v>
      </c>
      <c r="E13" s="9"/>
      <c r="F13" s="20"/>
      <c r="G13" s="21"/>
      <c r="H13" s="9" t="s">
        <v>711</v>
      </c>
      <c r="I13" s="9"/>
      <c r="J13" s="36"/>
    </row>
    <row r="14" spans="2:10" ht="36" customHeight="1">
      <c r="B14" s="24"/>
      <c r="C14" s="25"/>
      <c r="D14" s="9" t="s">
        <v>712</v>
      </c>
      <c r="E14" s="9"/>
      <c r="F14" s="20">
        <v>0</v>
      </c>
      <c r="G14" s="21"/>
      <c r="H14" s="9" t="s">
        <v>712</v>
      </c>
      <c r="I14" s="9"/>
      <c r="J14" s="36">
        <v>0</v>
      </c>
    </row>
    <row r="15" spans="1:10" ht="34.5" customHeight="1">
      <c r="A15" s="2"/>
      <c r="B15" s="8" t="s">
        <v>713</v>
      </c>
      <c r="C15" s="6" t="s">
        <v>714</v>
      </c>
      <c r="D15" s="6"/>
      <c r="E15" s="6"/>
      <c r="F15" s="6"/>
      <c r="G15" s="6"/>
      <c r="H15" s="6" t="s">
        <v>715</v>
      </c>
      <c r="I15" s="6"/>
      <c r="J15" s="6"/>
    </row>
    <row r="16" spans="2:10" ht="87.75" customHeight="1">
      <c r="B16" s="6"/>
      <c r="C16" s="17"/>
      <c r="D16" s="17"/>
      <c r="E16" s="17"/>
      <c r="F16" s="17"/>
      <c r="G16" s="17"/>
      <c r="H16" s="17"/>
      <c r="I16" s="17"/>
      <c r="J16" s="17"/>
    </row>
    <row r="17" spans="1:10" ht="36" customHeight="1">
      <c r="A17" s="2"/>
      <c r="B17" s="26" t="s">
        <v>716</v>
      </c>
      <c r="C17" s="27" t="s">
        <v>717</v>
      </c>
      <c r="D17" s="8" t="s">
        <v>718</v>
      </c>
      <c r="E17" s="8" t="s">
        <v>437</v>
      </c>
      <c r="F17" s="8" t="s">
        <v>719</v>
      </c>
      <c r="G17" s="8"/>
      <c r="H17" s="8" t="s">
        <v>718</v>
      </c>
      <c r="I17" s="8" t="s">
        <v>437</v>
      </c>
      <c r="J17" s="8" t="s">
        <v>719</v>
      </c>
    </row>
    <row r="18" spans="2:10" ht="45.75" customHeight="1">
      <c r="B18" s="28"/>
      <c r="C18" s="27" t="s">
        <v>720</v>
      </c>
      <c r="D18" s="27" t="s">
        <v>721</v>
      </c>
      <c r="E18" s="27"/>
      <c r="F18" s="27"/>
      <c r="G18" s="29"/>
      <c r="H18" s="27"/>
      <c r="I18" s="27"/>
      <c r="J18" s="27"/>
    </row>
    <row r="19" spans="2:10" ht="45.75" customHeight="1">
      <c r="B19" s="30"/>
      <c r="C19" s="31"/>
      <c r="D19" s="31"/>
      <c r="E19" s="27"/>
      <c r="F19" s="27"/>
      <c r="G19" s="32"/>
      <c r="H19" s="31"/>
      <c r="I19" s="27"/>
      <c r="J19" s="27"/>
    </row>
    <row r="20" spans="2:10" ht="45.75" customHeight="1">
      <c r="B20" s="30"/>
      <c r="C20" s="31"/>
      <c r="D20" s="33"/>
      <c r="E20" s="27"/>
      <c r="F20" s="27"/>
      <c r="G20" s="32"/>
      <c r="H20" s="33"/>
      <c r="I20" s="27"/>
      <c r="J20" s="27"/>
    </row>
    <row r="21" spans="2:10" ht="42.75" customHeight="1">
      <c r="B21" s="30"/>
      <c r="C21" s="31"/>
      <c r="D21" s="27" t="s">
        <v>722</v>
      </c>
      <c r="E21" s="27"/>
      <c r="F21" s="27"/>
      <c r="G21" s="32"/>
      <c r="H21" s="27"/>
      <c r="I21" s="27"/>
      <c r="J21" s="27"/>
    </row>
    <row r="22" spans="2:10" ht="39.75" customHeight="1">
      <c r="B22" s="30"/>
      <c r="C22" s="31"/>
      <c r="D22" s="31"/>
      <c r="E22" s="27"/>
      <c r="F22" s="27"/>
      <c r="G22" s="32"/>
      <c r="H22" s="31"/>
      <c r="I22" s="27"/>
      <c r="J22" s="27"/>
    </row>
    <row r="23" spans="2:10" ht="24" customHeight="1">
      <c r="B23" s="30"/>
      <c r="C23" s="31"/>
      <c r="D23" s="33"/>
      <c r="E23" s="27"/>
      <c r="F23" s="27"/>
      <c r="G23" s="32"/>
      <c r="H23" s="33"/>
      <c r="I23" s="27"/>
      <c r="J23" s="27"/>
    </row>
    <row r="24" spans="2:10" ht="24" customHeight="1">
      <c r="B24" s="30"/>
      <c r="C24" s="31"/>
      <c r="D24" s="27" t="s">
        <v>723</v>
      </c>
      <c r="E24" s="27"/>
      <c r="F24" s="27"/>
      <c r="G24" s="32"/>
      <c r="H24" s="27"/>
      <c r="I24" s="27"/>
      <c r="J24" s="27"/>
    </row>
    <row r="25" spans="2:10" ht="57" customHeight="1">
      <c r="B25" s="30"/>
      <c r="C25" s="31"/>
      <c r="D25" s="33"/>
      <c r="E25" s="27"/>
      <c r="F25" s="27"/>
      <c r="G25" s="32"/>
      <c r="H25" s="33"/>
      <c r="I25" s="27"/>
      <c r="J25" s="27"/>
    </row>
    <row r="26" spans="2:10" ht="57" customHeight="1">
      <c r="B26" s="30"/>
      <c r="C26" s="33"/>
      <c r="D26" s="27" t="s">
        <v>724</v>
      </c>
      <c r="E26" s="27"/>
      <c r="F26" s="27"/>
      <c r="G26" s="32"/>
      <c r="H26" s="27"/>
      <c r="I26" s="27"/>
      <c r="J26" s="27"/>
    </row>
    <row r="27" spans="2:10" ht="42" customHeight="1">
      <c r="B27" s="30"/>
      <c r="C27" s="27" t="s">
        <v>725</v>
      </c>
      <c r="D27" s="27" t="s">
        <v>726</v>
      </c>
      <c r="E27" s="27"/>
      <c r="F27" s="27"/>
      <c r="G27" s="32"/>
      <c r="H27" s="27"/>
      <c r="I27" s="27"/>
      <c r="J27" s="27"/>
    </row>
    <row r="28" spans="2:10" ht="48" customHeight="1">
      <c r="B28" s="30"/>
      <c r="C28" s="31"/>
      <c r="D28" s="33"/>
      <c r="E28" s="27"/>
      <c r="F28" s="27"/>
      <c r="G28" s="32"/>
      <c r="H28" s="33"/>
      <c r="I28" s="27"/>
      <c r="J28" s="27"/>
    </row>
    <row r="29" spans="2:10" ht="66.75" customHeight="1">
      <c r="B29" s="30"/>
      <c r="C29" s="31"/>
      <c r="D29" s="27" t="s">
        <v>727</v>
      </c>
      <c r="E29" s="27"/>
      <c r="F29" s="27"/>
      <c r="G29" s="32"/>
      <c r="H29" s="27"/>
      <c r="I29" s="27"/>
      <c r="J29" s="27"/>
    </row>
    <row r="30" spans="2:10" ht="45.75" customHeight="1">
      <c r="B30" s="30"/>
      <c r="C30" s="31"/>
      <c r="D30" s="27" t="s">
        <v>728</v>
      </c>
      <c r="E30" s="27"/>
      <c r="F30" s="27"/>
      <c r="G30" s="32"/>
      <c r="H30" s="27"/>
      <c r="I30" s="27"/>
      <c r="J30" s="27"/>
    </row>
    <row r="31" spans="2:10" ht="54.75" customHeight="1">
      <c r="B31" s="30"/>
      <c r="C31" s="33"/>
      <c r="D31" s="27" t="s">
        <v>729</v>
      </c>
      <c r="E31" s="27"/>
      <c r="F31" s="27"/>
      <c r="G31" s="32"/>
      <c r="H31" s="27"/>
      <c r="I31" s="27"/>
      <c r="J31" s="27"/>
    </row>
    <row r="32" spans="2:10" ht="93" customHeight="1">
      <c r="B32" s="34"/>
      <c r="C32" s="27" t="s">
        <v>730</v>
      </c>
      <c r="D32" s="27" t="s">
        <v>433</v>
      </c>
      <c r="E32" s="27"/>
      <c r="F32" s="27"/>
      <c r="G32" s="32"/>
      <c r="H32" s="27"/>
      <c r="I32" s="27"/>
      <c r="J32" s="27"/>
    </row>
    <row r="33" spans="3:10" ht="14.25">
      <c r="C33" s="35"/>
      <c r="D33" s="35"/>
      <c r="E33" s="35"/>
      <c r="F33" s="35"/>
      <c r="G33" s="35"/>
      <c r="H33" s="35"/>
      <c r="I33" s="35"/>
      <c r="J33" s="35"/>
    </row>
    <row r="34" spans="3:10" ht="14.25">
      <c r="C34" s="35"/>
      <c r="D34" s="35"/>
      <c r="E34" s="35"/>
      <c r="F34" s="35"/>
      <c r="G34" s="35"/>
      <c r="H34" s="35"/>
      <c r="I34" s="35"/>
      <c r="J34" s="35"/>
    </row>
    <row r="35" spans="3:10" ht="14.25">
      <c r="C35" s="35"/>
      <c r="D35" s="35"/>
      <c r="E35" s="35"/>
      <c r="F35" s="35"/>
      <c r="G35" s="35"/>
      <c r="H35" s="35"/>
      <c r="I35" s="35"/>
      <c r="J35" s="35"/>
    </row>
    <row r="36" spans="3:10" ht="14.25">
      <c r="C36" s="35"/>
      <c r="D36" s="35"/>
      <c r="E36" s="35"/>
      <c r="F36" s="35"/>
      <c r="G36" s="35"/>
      <c r="H36" s="35"/>
      <c r="I36" s="35"/>
      <c r="J36" s="35"/>
    </row>
    <row r="37" spans="3:10" ht="14.25">
      <c r="C37" s="35"/>
      <c r="D37" s="35"/>
      <c r="E37" s="35"/>
      <c r="F37" s="35"/>
      <c r="G37" s="35"/>
      <c r="H37" s="35"/>
      <c r="I37" s="35"/>
      <c r="J37" s="35"/>
    </row>
    <row r="38" spans="3:10" ht="14.25">
      <c r="C38" s="35"/>
      <c r="D38" s="35"/>
      <c r="E38" s="35"/>
      <c r="F38" s="35"/>
      <c r="G38" s="35"/>
      <c r="H38" s="35"/>
      <c r="I38" s="35"/>
      <c r="J38" s="35"/>
    </row>
    <row r="39" spans="3:10" ht="14.25">
      <c r="C39" s="35"/>
      <c r="D39" s="35"/>
      <c r="E39" s="35"/>
      <c r="F39" s="35"/>
      <c r="G39" s="35"/>
      <c r="H39" s="35"/>
      <c r="I39" s="35"/>
      <c r="J39" s="35"/>
    </row>
    <row r="40" spans="3:10" ht="14.25">
      <c r="C40" s="35"/>
      <c r="D40" s="35"/>
      <c r="E40" s="35"/>
      <c r="F40" s="35"/>
      <c r="G40" s="35"/>
      <c r="H40" s="35"/>
      <c r="I40" s="35"/>
      <c r="J40" s="35"/>
    </row>
    <row r="41" spans="3:10" ht="14.25">
      <c r="C41" s="35"/>
      <c r="D41" s="35"/>
      <c r="E41" s="35"/>
      <c r="F41" s="35"/>
      <c r="G41" s="35"/>
      <c r="H41" s="35"/>
      <c r="I41" s="35"/>
      <c r="J41" s="35"/>
    </row>
    <row r="42" spans="3:10" ht="14.25">
      <c r="C42" s="35"/>
      <c r="D42" s="35"/>
      <c r="E42" s="35"/>
      <c r="F42" s="35"/>
      <c r="G42" s="35"/>
      <c r="H42" s="35"/>
      <c r="I42" s="35"/>
      <c r="J42" s="35"/>
    </row>
    <row r="43" spans="3:10" ht="14.25">
      <c r="C43" s="35"/>
      <c r="D43" s="35"/>
      <c r="E43" s="35"/>
      <c r="F43" s="35"/>
      <c r="G43" s="35"/>
      <c r="H43" s="35"/>
      <c r="I43" s="35"/>
      <c r="J43" s="35"/>
    </row>
    <row r="44" spans="3:10" ht="14.25">
      <c r="C44" s="35"/>
      <c r="D44" s="35"/>
      <c r="E44" s="35"/>
      <c r="F44" s="35"/>
      <c r="G44" s="35"/>
      <c r="H44" s="35"/>
      <c r="I44" s="35"/>
      <c r="J44" s="35"/>
    </row>
    <row r="45" spans="3:10" ht="14.25">
      <c r="C45" s="35"/>
      <c r="D45" s="35"/>
      <c r="E45" s="35"/>
      <c r="F45" s="35"/>
      <c r="G45" s="35"/>
      <c r="H45" s="35"/>
      <c r="I45" s="35"/>
      <c r="J45" s="35"/>
    </row>
    <row r="46" spans="3:10" ht="14.25">
      <c r="C46" s="35"/>
      <c r="D46" s="35"/>
      <c r="E46" s="35"/>
      <c r="F46" s="35"/>
      <c r="G46" s="35"/>
      <c r="H46" s="35"/>
      <c r="I46" s="35"/>
      <c r="J46" s="35"/>
    </row>
    <row r="47" spans="3:10" ht="14.25">
      <c r="C47" s="35"/>
      <c r="D47" s="35"/>
      <c r="E47" s="35"/>
      <c r="F47" s="35"/>
      <c r="G47" s="35"/>
      <c r="H47" s="35"/>
      <c r="I47" s="35"/>
      <c r="J47" s="35"/>
    </row>
    <row r="48" spans="3:10" ht="14.25">
      <c r="C48" s="35"/>
      <c r="D48" s="35"/>
      <c r="E48" s="35"/>
      <c r="F48" s="35"/>
      <c r="G48" s="35"/>
      <c r="H48" s="35"/>
      <c r="I48" s="35"/>
      <c r="J48" s="35"/>
    </row>
    <row r="49" spans="3:10" ht="14.25">
      <c r="C49" s="35"/>
      <c r="D49" s="35"/>
      <c r="E49" s="35"/>
      <c r="F49" s="35"/>
      <c r="G49" s="35"/>
      <c r="H49" s="35"/>
      <c r="I49" s="35"/>
      <c r="J49" s="35"/>
    </row>
    <row r="50" spans="3:10" ht="14.25">
      <c r="C50" s="35"/>
      <c r="D50" s="35"/>
      <c r="E50" s="35"/>
      <c r="F50" s="35"/>
      <c r="G50" s="35"/>
      <c r="H50" s="35"/>
      <c r="I50" s="35"/>
      <c r="J50" s="35"/>
    </row>
    <row r="51" spans="3:10" ht="14.25">
      <c r="C51" s="35"/>
      <c r="D51" s="35"/>
      <c r="E51" s="35"/>
      <c r="F51" s="35"/>
      <c r="G51" s="35"/>
      <c r="H51" s="35"/>
      <c r="I51" s="35"/>
      <c r="J51" s="35"/>
    </row>
    <row r="52" spans="3:10" ht="14.25">
      <c r="C52" s="35"/>
      <c r="D52" s="35"/>
      <c r="E52" s="35"/>
      <c r="F52" s="35"/>
      <c r="G52" s="35"/>
      <c r="H52" s="35"/>
      <c r="I52" s="35"/>
      <c r="J52" s="35"/>
    </row>
    <row r="53" spans="3:10" ht="14.25">
      <c r="C53" s="35"/>
      <c r="D53" s="35"/>
      <c r="E53" s="35"/>
      <c r="F53" s="35"/>
      <c r="G53" s="35"/>
      <c r="H53" s="35"/>
      <c r="I53" s="35"/>
      <c r="J53" s="35"/>
    </row>
    <row r="54" spans="3:10" ht="14.25">
      <c r="C54" s="35"/>
      <c r="D54" s="35"/>
      <c r="E54" s="35"/>
      <c r="F54" s="35"/>
      <c r="G54" s="35"/>
      <c r="H54" s="35"/>
      <c r="I54" s="35"/>
      <c r="J54" s="35"/>
    </row>
    <row r="55" spans="3:10" ht="14.25">
      <c r="C55" s="35"/>
      <c r="D55" s="35"/>
      <c r="E55" s="35"/>
      <c r="F55" s="35"/>
      <c r="G55" s="35"/>
      <c r="H55" s="35"/>
      <c r="I55" s="35"/>
      <c r="J55" s="35"/>
    </row>
    <row r="56" spans="3:10" ht="14.25">
      <c r="C56" s="35"/>
      <c r="D56" s="35"/>
      <c r="E56" s="35"/>
      <c r="F56" s="35"/>
      <c r="G56" s="35"/>
      <c r="H56" s="35"/>
      <c r="I56" s="35"/>
      <c r="J56" s="35"/>
    </row>
    <row r="57" spans="3:10" ht="14.25">
      <c r="C57" s="35"/>
      <c r="D57" s="35"/>
      <c r="E57" s="35"/>
      <c r="F57" s="35"/>
      <c r="G57" s="35"/>
      <c r="H57" s="35"/>
      <c r="I57" s="35"/>
      <c r="J57" s="35"/>
    </row>
    <row r="58" spans="3:10" ht="14.25">
      <c r="C58" s="35"/>
      <c r="D58" s="35"/>
      <c r="E58" s="35"/>
      <c r="F58" s="35"/>
      <c r="G58" s="35"/>
      <c r="H58" s="35"/>
      <c r="I58" s="35"/>
      <c r="J58" s="35"/>
    </row>
    <row r="59" spans="3:10" ht="14.25">
      <c r="C59" s="35"/>
      <c r="D59" s="35"/>
      <c r="E59" s="35"/>
      <c r="F59" s="35"/>
      <c r="G59" s="35"/>
      <c r="H59" s="35"/>
      <c r="I59" s="35"/>
      <c r="J59" s="35"/>
    </row>
    <row r="60" spans="3:10" ht="14.25">
      <c r="C60" s="35"/>
      <c r="D60" s="35"/>
      <c r="E60" s="35"/>
      <c r="F60" s="35"/>
      <c r="G60" s="35"/>
      <c r="H60" s="35"/>
      <c r="I60" s="35"/>
      <c r="J60" s="35"/>
    </row>
    <row r="61" spans="3:10" ht="14.25">
      <c r="C61" s="35"/>
      <c r="D61" s="35"/>
      <c r="E61" s="35"/>
      <c r="F61" s="35"/>
      <c r="G61" s="35"/>
      <c r="H61" s="35"/>
      <c r="I61" s="35"/>
      <c r="J61" s="35"/>
    </row>
    <row r="62" spans="3:10" ht="14.25">
      <c r="C62" s="35"/>
      <c r="D62" s="35"/>
      <c r="E62" s="35"/>
      <c r="F62" s="35"/>
      <c r="G62" s="35"/>
      <c r="H62" s="35"/>
      <c r="I62" s="35"/>
      <c r="J62" s="35"/>
    </row>
    <row r="63" spans="3:10" ht="14.25">
      <c r="C63" s="35"/>
      <c r="D63" s="35"/>
      <c r="E63" s="35"/>
      <c r="F63" s="35"/>
      <c r="G63" s="35"/>
      <c r="H63" s="35"/>
      <c r="I63" s="35"/>
      <c r="J63" s="35"/>
    </row>
    <row r="64" spans="3:10" ht="14.25">
      <c r="C64" s="35"/>
      <c r="D64" s="35"/>
      <c r="E64" s="35"/>
      <c r="F64" s="35"/>
      <c r="G64" s="35"/>
      <c r="H64" s="35"/>
      <c r="I64" s="35"/>
      <c r="J64" s="35"/>
    </row>
    <row r="65" spans="3:10" ht="14.25">
      <c r="C65" s="35"/>
      <c r="D65" s="35"/>
      <c r="E65" s="35"/>
      <c r="F65" s="35"/>
      <c r="G65" s="35"/>
      <c r="H65" s="35"/>
      <c r="I65" s="35"/>
      <c r="J65" s="35"/>
    </row>
    <row r="66" spans="3:10" ht="14.25">
      <c r="C66" s="35"/>
      <c r="D66" s="35"/>
      <c r="E66" s="35"/>
      <c r="F66" s="35"/>
      <c r="G66" s="35"/>
      <c r="H66" s="35"/>
      <c r="I66" s="35"/>
      <c r="J66" s="35"/>
    </row>
    <row r="67" spans="3:10" ht="14.25">
      <c r="C67" s="35"/>
      <c r="D67" s="35"/>
      <c r="E67" s="35"/>
      <c r="F67" s="35"/>
      <c r="G67" s="35"/>
      <c r="H67" s="35"/>
      <c r="I67" s="35"/>
      <c r="J67" s="35"/>
    </row>
    <row r="68" spans="3:10" ht="14.25">
      <c r="C68" s="35"/>
      <c r="D68" s="35"/>
      <c r="E68" s="35"/>
      <c r="F68" s="35"/>
      <c r="G68" s="35"/>
      <c r="H68" s="35"/>
      <c r="I68" s="35"/>
      <c r="J68" s="35"/>
    </row>
    <row r="69" spans="3:10" ht="14.25">
      <c r="C69" s="35"/>
      <c r="D69" s="35"/>
      <c r="E69" s="35"/>
      <c r="F69" s="35"/>
      <c r="G69" s="35"/>
      <c r="H69" s="35"/>
      <c r="I69" s="35"/>
      <c r="J69" s="35"/>
    </row>
    <row r="70" spans="3:10" ht="14.25">
      <c r="C70" s="35"/>
      <c r="D70" s="35"/>
      <c r="E70" s="35"/>
      <c r="F70" s="35"/>
      <c r="G70" s="35"/>
      <c r="H70" s="35"/>
      <c r="I70" s="35"/>
      <c r="J70" s="35"/>
    </row>
    <row r="71" spans="3:10" ht="14.25">
      <c r="C71" s="35"/>
      <c r="D71" s="35"/>
      <c r="E71" s="35"/>
      <c r="F71" s="35"/>
      <c r="G71" s="35"/>
      <c r="H71" s="35"/>
      <c r="I71" s="35"/>
      <c r="J71" s="35"/>
    </row>
    <row r="72" spans="3:10" ht="14.25">
      <c r="C72" s="35"/>
      <c r="D72" s="35"/>
      <c r="E72" s="35"/>
      <c r="F72" s="35"/>
      <c r="G72" s="35"/>
      <c r="H72" s="35"/>
      <c r="I72" s="35"/>
      <c r="J72" s="35"/>
    </row>
    <row r="73" spans="3:10" ht="14.25">
      <c r="C73" s="35"/>
      <c r="D73" s="35"/>
      <c r="E73" s="35"/>
      <c r="F73" s="35"/>
      <c r="G73" s="35"/>
      <c r="H73" s="35"/>
      <c r="I73" s="35"/>
      <c r="J73" s="35"/>
    </row>
    <row r="74" spans="3:10" ht="14.25">
      <c r="C74" s="35"/>
      <c r="D74" s="35"/>
      <c r="E74" s="35"/>
      <c r="F74" s="35"/>
      <c r="G74" s="35"/>
      <c r="H74" s="35"/>
      <c r="I74" s="35"/>
      <c r="J74" s="35"/>
    </row>
    <row r="75" spans="3:10" ht="14.25">
      <c r="C75" s="35"/>
      <c r="D75" s="35"/>
      <c r="E75" s="35"/>
      <c r="F75" s="35"/>
      <c r="G75" s="35"/>
      <c r="H75" s="35"/>
      <c r="I75" s="35"/>
      <c r="J75" s="35"/>
    </row>
    <row r="76" spans="3:10" ht="14.25">
      <c r="C76" s="35"/>
      <c r="D76" s="35"/>
      <c r="E76" s="35"/>
      <c r="F76" s="35"/>
      <c r="G76" s="35"/>
      <c r="H76" s="35"/>
      <c r="I76" s="35"/>
      <c r="J76" s="35"/>
    </row>
    <row r="77" spans="3:10" ht="14.25">
      <c r="C77" s="35"/>
      <c r="D77" s="35"/>
      <c r="E77" s="35"/>
      <c r="F77" s="35"/>
      <c r="G77" s="35"/>
      <c r="H77" s="35"/>
      <c r="I77" s="35"/>
      <c r="J77" s="35"/>
    </row>
    <row r="78" spans="3:10" ht="14.25">
      <c r="C78" s="35"/>
      <c r="D78" s="35"/>
      <c r="E78" s="35"/>
      <c r="F78" s="35"/>
      <c r="G78" s="35"/>
      <c r="H78" s="35"/>
      <c r="I78" s="35"/>
      <c r="J78" s="35"/>
    </row>
    <row r="79" spans="3:10" ht="14.25">
      <c r="C79" s="35"/>
      <c r="D79" s="35"/>
      <c r="E79" s="35"/>
      <c r="F79" s="35"/>
      <c r="G79" s="35"/>
      <c r="H79" s="35"/>
      <c r="I79" s="35"/>
      <c r="J79" s="35"/>
    </row>
    <row r="80" spans="3:10" ht="14.25">
      <c r="C80" s="35"/>
      <c r="D80" s="35"/>
      <c r="E80" s="35"/>
      <c r="F80" s="35"/>
      <c r="G80" s="35"/>
      <c r="H80" s="35"/>
      <c r="I80" s="35"/>
      <c r="J80" s="35"/>
    </row>
    <row r="81" spans="3:10" ht="14.25">
      <c r="C81" s="35"/>
      <c r="D81" s="35"/>
      <c r="E81" s="35"/>
      <c r="F81" s="35"/>
      <c r="G81" s="35"/>
      <c r="H81" s="35"/>
      <c r="I81" s="35"/>
      <c r="J81" s="35"/>
    </row>
    <row r="82" spans="3:10" ht="14.25">
      <c r="C82" s="35"/>
      <c r="D82" s="35"/>
      <c r="E82" s="35"/>
      <c r="F82" s="35"/>
      <c r="G82" s="35"/>
      <c r="H82" s="35"/>
      <c r="I82" s="35"/>
      <c r="J82" s="35"/>
    </row>
    <row r="83" spans="3:10" ht="14.25">
      <c r="C83" s="35"/>
      <c r="D83" s="35"/>
      <c r="E83" s="35"/>
      <c r="F83" s="35"/>
      <c r="G83" s="35"/>
      <c r="H83" s="35"/>
      <c r="I83" s="35"/>
      <c r="J83" s="35"/>
    </row>
    <row r="84" spans="3:10" ht="14.25">
      <c r="C84" s="35"/>
      <c r="D84" s="35"/>
      <c r="E84" s="35"/>
      <c r="F84" s="35"/>
      <c r="G84" s="35"/>
      <c r="H84" s="35"/>
      <c r="I84" s="35"/>
      <c r="J84" s="35"/>
    </row>
    <row r="85" spans="3:10" ht="14.25">
      <c r="C85" s="35"/>
      <c r="D85" s="35"/>
      <c r="E85" s="35"/>
      <c r="F85" s="35"/>
      <c r="G85" s="35"/>
      <c r="H85" s="35"/>
      <c r="I85" s="35"/>
      <c r="J85" s="35"/>
    </row>
    <row r="86" spans="3:10" ht="14.25">
      <c r="C86" s="35"/>
      <c r="D86" s="35"/>
      <c r="E86" s="35"/>
      <c r="F86" s="35"/>
      <c r="G86" s="35"/>
      <c r="H86" s="35"/>
      <c r="I86" s="35"/>
      <c r="J86" s="35"/>
    </row>
    <row r="87" spans="3:10" ht="14.25">
      <c r="C87" s="35"/>
      <c r="D87" s="35"/>
      <c r="E87" s="35"/>
      <c r="F87" s="35"/>
      <c r="G87" s="35"/>
      <c r="H87" s="35"/>
      <c r="I87" s="35"/>
      <c r="J87" s="35"/>
    </row>
    <row r="88" spans="3:10" ht="14.25">
      <c r="C88" s="35"/>
      <c r="D88" s="35"/>
      <c r="E88" s="35"/>
      <c r="F88" s="35"/>
      <c r="G88" s="35"/>
      <c r="H88" s="35"/>
      <c r="I88" s="35"/>
      <c r="J88" s="35"/>
    </row>
    <row r="89" spans="3:10" ht="14.25">
      <c r="C89" s="35"/>
      <c r="D89" s="35"/>
      <c r="E89" s="35"/>
      <c r="F89" s="35"/>
      <c r="G89" s="35"/>
      <c r="H89" s="35"/>
      <c r="I89" s="35"/>
      <c r="J89" s="35"/>
    </row>
    <row r="90" spans="3:10" ht="14.25">
      <c r="C90" s="35"/>
      <c r="D90" s="35"/>
      <c r="E90" s="35"/>
      <c r="F90" s="35"/>
      <c r="G90" s="35"/>
      <c r="H90" s="35"/>
      <c r="I90" s="35"/>
      <c r="J90" s="35"/>
    </row>
    <row r="91" spans="3:10" ht="14.25">
      <c r="C91" s="35"/>
      <c r="D91" s="35"/>
      <c r="E91" s="35"/>
      <c r="F91" s="35"/>
      <c r="G91" s="35"/>
      <c r="H91" s="35"/>
      <c r="I91" s="35"/>
      <c r="J91" s="35"/>
    </row>
    <row r="92" spans="3:10" ht="14.25">
      <c r="C92" s="35"/>
      <c r="D92" s="35"/>
      <c r="E92" s="35"/>
      <c r="F92" s="35"/>
      <c r="G92" s="35"/>
      <c r="H92" s="35"/>
      <c r="I92" s="35"/>
      <c r="J92" s="35"/>
    </row>
    <row r="93" spans="3:10" ht="14.25">
      <c r="C93" s="35"/>
      <c r="D93" s="35"/>
      <c r="E93" s="35"/>
      <c r="F93" s="35"/>
      <c r="G93" s="35"/>
      <c r="H93" s="35"/>
      <c r="I93" s="35"/>
      <c r="J93" s="35"/>
    </row>
    <row r="94" spans="3:10" ht="14.25">
      <c r="C94" s="35"/>
      <c r="D94" s="35"/>
      <c r="E94" s="35"/>
      <c r="F94" s="35"/>
      <c r="G94" s="35"/>
      <c r="H94" s="35"/>
      <c r="I94" s="35"/>
      <c r="J94" s="35"/>
    </row>
    <row r="95" spans="3:10" ht="14.25">
      <c r="C95" s="35"/>
      <c r="D95" s="35"/>
      <c r="E95" s="35"/>
      <c r="F95" s="35"/>
      <c r="G95" s="35"/>
      <c r="H95" s="35"/>
      <c r="I95" s="35"/>
      <c r="J95" s="35"/>
    </row>
    <row r="96" spans="3:10" ht="14.25">
      <c r="C96" s="35"/>
      <c r="D96" s="35"/>
      <c r="E96" s="35"/>
      <c r="F96" s="35"/>
      <c r="G96" s="35"/>
      <c r="H96" s="35"/>
      <c r="I96" s="35"/>
      <c r="J96" s="35"/>
    </row>
    <row r="97" spans="3:10" ht="14.25">
      <c r="C97" s="35"/>
      <c r="D97" s="35"/>
      <c r="E97" s="35"/>
      <c r="F97" s="35"/>
      <c r="G97" s="35"/>
      <c r="H97" s="35"/>
      <c r="I97" s="35"/>
      <c r="J97" s="35"/>
    </row>
    <row r="98" spans="3:10" ht="14.25">
      <c r="C98" s="35"/>
      <c r="D98" s="35"/>
      <c r="E98" s="35"/>
      <c r="F98" s="35"/>
      <c r="G98" s="35"/>
      <c r="H98" s="35"/>
      <c r="I98" s="35"/>
      <c r="J98" s="35"/>
    </row>
    <row r="99" spans="3:10" ht="14.25">
      <c r="C99" s="35"/>
      <c r="D99" s="35"/>
      <c r="E99" s="35"/>
      <c r="F99" s="35"/>
      <c r="G99" s="35"/>
      <c r="H99" s="35"/>
      <c r="I99" s="35"/>
      <c r="J99" s="35"/>
    </row>
    <row r="100" spans="3:10" ht="14.25">
      <c r="C100" s="35"/>
      <c r="D100" s="35"/>
      <c r="E100" s="35"/>
      <c r="F100" s="35"/>
      <c r="G100" s="35"/>
      <c r="H100" s="35"/>
      <c r="I100" s="35"/>
      <c r="J100" s="35"/>
    </row>
    <row r="101" spans="3:10" ht="14.25">
      <c r="C101" s="35"/>
      <c r="D101" s="35"/>
      <c r="E101" s="35"/>
      <c r="F101" s="35"/>
      <c r="G101" s="35"/>
      <c r="H101" s="35"/>
      <c r="I101" s="35"/>
      <c r="J101" s="35"/>
    </row>
    <row r="102" spans="3:10" ht="14.25">
      <c r="C102" s="35"/>
      <c r="D102" s="35"/>
      <c r="E102" s="35"/>
      <c r="F102" s="35"/>
      <c r="G102" s="35"/>
      <c r="H102" s="35"/>
      <c r="I102" s="35"/>
      <c r="J102" s="35"/>
    </row>
    <row r="103" spans="3:10" ht="14.25">
      <c r="C103" s="35"/>
      <c r="D103" s="35"/>
      <c r="E103" s="35"/>
      <c r="F103" s="35"/>
      <c r="G103" s="35"/>
      <c r="H103" s="35"/>
      <c r="I103" s="35"/>
      <c r="J103" s="35"/>
    </row>
    <row r="104" spans="3:10" ht="14.25">
      <c r="C104" s="35"/>
      <c r="D104" s="35"/>
      <c r="E104" s="35"/>
      <c r="F104" s="35"/>
      <c r="G104" s="35"/>
      <c r="H104" s="35"/>
      <c r="I104" s="35"/>
      <c r="J104" s="35"/>
    </row>
    <row r="105" spans="3:10" ht="14.25">
      <c r="C105" s="35"/>
      <c r="D105" s="35"/>
      <c r="E105" s="35"/>
      <c r="F105" s="35"/>
      <c r="G105" s="35"/>
      <c r="H105" s="35"/>
      <c r="I105" s="35"/>
      <c r="J105" s="35"/>
    </row>
    <row r="106" spans="3:10" ht="14.25">
      <c r="C106" s="35"/>
      <c r="D106" s="35"/>
      <c r="E106" s="35"/>
      <c r="F106" s="35"/>
      <c r="G106" s="35"/>
      <c r="H106" s="35"/>
      <c r="I106" s="35"/>
      <c r="J106" s="35"/>
    </row>
    <row r="107" spans="3:10" ht="14.25">
      <c r="C107" s="35"/>
      <c r="D107" s="35"/>
      <c r="E107" s="35"/>
      <c r="F107" s="35"/>
      <c r="G107" s="35"/>
      <c r="H107" s="35"/>
      <c r="I107" s="35"/>
      <c r="J107" s="35"/>
    </row>
    <row r="108" spans="3:10" ht="14.25">
      <c r="C108" s="35"/>
      <c r="D108" s="35"/>
      <c r="E108" s="35"/>
      <c r="F108" s="35"/>
      <c r="G108" s="35"/>
      <c r="H108" s="35"/>
      <c r="I108" s="35"/>
      <c r="J108" s="35"/>
    </row>
    <row r="109" spans="3:10" ht="14.25">
      <c r="C109" s="35"/>
      <c r="D109" s="35"/>
      <c r="E109" s="35"/>
      <c r="F109" s="35"/>
      <c r="G109" s="35"/>
      <c r="H109" s="35"/>
      <c r="I109" s="35"/>
      <c r="J109" s="35"/>
    </row>
    <row r="110" spans="3:10" ht="14.25">
      <c r="C110" s="35"/>
      <c r="D110" s="35"/>
      <c r="E110" s="35"/>
      <c r="F110" s="35"/>
      <c r="G110" s="35"/>
      <c r="H110" s="35"/>
      <c r="I110" s="35"/>
      <c r="J110" s="35"/>
    </row>
    <row r="111" spans="3:10" ht="14.25">
      <c r="C111" s="35"/>
      <c r="D111" s="35"/>
      <c r="E111" s="35"/>
      <c r="F111" s="35"/>
      <c r="G111" s="35"/>
      <c r="H111" s="35"/>
      <c r="I111" s="35"/>
      <c r="J111" s="35"/>
    </row>
    <row r="112" spans="3:10" ht="14.25">
      <c r="C112" s="35"/>
      <c r="D112" s="35"/>
      <c r="E112" s="35"/>
      <c r="F112" s="35"/>
      <c r="G112" s="35"/>
      <c r="H112" s="35"/>
      <c r="I112" s="35"/>
      <c r="J112" s="35"/>
    </row>
    <row r="113" spans="3:10" ht="14.25">
      <c r="C113" s="35"/>
      <c r="D113" s="35"/>
      <c r="E113" s="35"/>
      <c r="F113" s="35"/>
      <c r="G113" s="35"/>
      <c r="H113" s="35"/>
      <c r="I113" s="35"/>
      <c r="J113" s="35"/>
    </row>
    <row r="114" spans="3:10" ht="14.25">
      <c r="C114" s="35"/>
      <c r="D114" s="35"/>
      <c r="E114" s="35"/>
      <c r="F114" s="35"/>
      <c r="G114" s="35"/>
      <c r="H114" s="35"/>
      <c r="I114" s="35"/>
      <c r="J114" s="35"/>
    </row>
    <row r="115" spans="3:10" ht="14.25">
      <c r="C115" s="35"/>
      <c r="D115" s="35"/>
      <c r="E115" s="35"/>
      <c r="F115" s="35"/>
      <c r="G115" s="35"/>
      <c r="H115" s="35"/>
      <c r="I115" s="35"/>
      <c r="J115" s="35"/>
    </row>
    <row r="116" spans="3:10" ht="14.25">
      <c r="C116" s="35"/>
      <c r="D116" s="35"/>
      <c r="E116" s="35"/>
      <c r="F116" s="35"/>
      <c r="G116" s="35"/>
      <c r="H116" s="35"/>
      <c r="I116" s="35"/>
      <c r="J116" s="35"/>
    </row>
    <row r="117" spans="3:10" ht="14.25">
      <c r="C117" s="35"/>
      <c r="D117" s="35"/>
      <c r="E117" s="35"/>
      <c r="F117" s="35"/>
      <c r="G117" s="35"/>
      <c r="H117" s="35"/>
      <c r="I117" s="35"/>
      <c r="J117" s="35"/>
    </row>
    <row r="118" spans="3:10" ht="14.25">
      <c r="C118" s="35"/>
      <c r="D118" s="35"/>
      <c r="E118" s="35"/>
      <c r="F118" s="35"/>
      <c r="G118" s="35"/>
      <c r="H118" s="35"/>
      <c r="I118" s="35"/>
      <c r="J118" s="35"/>
    </row>
    <row r="119" spans="3:10" ht="14.25">
      <c r="C119" s="35"/>
      <c r="D119" s="35"/>
      <c r="E119" s="35"/>
      <c r="F119" s="35"/>
      <c r="G119" s="35"/>
      <c r="H119" s="35"/>
      <c r="I119" s="35"/>
      <c r="J119" s="35"/>
    </row>
    <row r="120" spans="3:10" ht="14.25">
      <c r="C120" s="35"/>
      <c r="D120" s="35"/>
      <c r="E120" s="35"/>
      <c r="F120" s="35"/>
      <c r="G120" s="35"/>
      <c r="H120" s="35"/>
      <c r="I120" s="35"/>
      <c r="J120" s="35"/>
    </row>
    <row r="121" spans="3:10" ht="14.25">
      <c r="C121" s="35"/>
      <c r="D121" s="35"/>
      <c r="E121" s="35"/>
      <c r="F121" s="35"/>
      <c r="G121" s="35"/>
      <c r="H121" s="35"/>
      <c r="I121" s="35"/>
      <c r="J121" s="35"/>
    </row>
    <row r="122" spans="3:10" ht="14.25">
      <c r="C122" s="35"/>
      <c r="D122" s="35"/>
      <c r="E122" s="35"/>
      <c r="F122" s="35"/>
      <c r="G122" s="35"/>
      <c r="H122" s="35"/>
      <c r="I122" s="35"/>
      <c r="J122" s="35"/>
    </row>
    <row r="123" spans="3:10" ht="14.25">
      <c r="C123" s="35"/>
      <c r="D123" s="35"/>
      <c r="E123" s="35"/>
      <c r="F123" s="35"/>
      <c r="G123" s="35"/>
      <c r="H123" s="35"/>
      <c r="I123" s="35"/>
      <c r="J123" s="35"/>
    </row>
    <row r="124" spans="3:10" ht="14.25">
      <c r="C124" s="35"/>
      <c r="D124" s="35"/>
      <c r="E124" s="35"/>
      <c r="F124" s="35"/>
      <c r="G124" s="35"/>
      <c r="H124" s="35"/>
      <c r="I124" s="35"/>
      <c r="J124" s="35"/>
    </row>
    <row r="125" spans="3:10" ht="14.25">
      <c r="C125" s="35"/>
      <c r="D125" s="35"/>
      <c r="E125" s="35"/>
      <c r="F125" s="35"/>
      <c r="G125" s="35"/>
      <c r="H125" s="35"/>
      <c r="I125" s="35"/>
      <c r="J125" s="35"/>
    </row>
    <row r="126" spans="3:10" ht="14.25">
      <c r="C126" s="35"/>
      <c r="D126" s="35"/>
      <c r="E126" s="35"/>
      <c r="F126" s="35"/>
      <c r="G126" s="35"/>
      <c r="H126" s="35"/>
      <c r="I126" s="35"/>
      <c r="J126" s="35"/>
    </row>
    <row r="127" spans="3:10" ht="14.25">
      <c r="C127" s="35"/>
      <c r="D127" s="35"/>
      <c r="E127" s="35"/>
      <c r="F127" s="35"/>
      <c r="G127" s="35"/>
      <c r="H127" s="35"/>
      <c r="I127" s="35"/>
      <c r="J127" s="35"/>
    </row>
    <row r="128" spans="3:10" ht="14.25">
      <c r="C128" s="35"/>
      <c r="D128" s="35"/>
      <c r="E128" s="35"/>
      <c r="F128" s="35"/>
      <c r="G128" s="35"/>
      <c r="H128" s="35"/>
      <c r="I128" s="35"/>
      <c r="J128" s="35"/>
    </row>
    <row r="129" spans="3:10" ht="14.25">
      <c r="C129" s="35"/>
      <c r="D129" s="35"/>
      <c r="E129" s="35"/>
      <c r="F129" s="35"/>
      <c r="G129" s="35"/>
      <c r="H129" s="35"/>
      <c r="I129" s="35"/>
      <c r="J129" s="35"/>
    </row>
    <row r="130" spans="3:10" ht="14.25">
      <c r="C130" s="35"/>
      <c r="D130" s="35"/>
      <c r="E130" s="35"/>
      <c r="F130" s="35"/>
      <c r="G130" s="35"/>
      <c r="H130" s="35"/>
      <c r="I130" s="35"/>
      <c r="J130" s="35"/>
    </row>
    <row r="131" spans="3:10" ht="14.25">
      <c r="C131" s="35"/>
      <c r="D131" s="35"/>
      <c r="E131" s="35"/>
      <c r="F131" s="35"/>
      <c r="G131" s="35"/>
      <c r="H131" s="35"/>
      <c r="I131" s="35"/>
      <c r="J131" s="35"/>
    </row>
    <row r="132" spans="3:10" ht="14.25">
      <c r="C132" s="35"/>
      <c r="D132" s="35"/>
      <c r="E132" s="35"/>
      <c r="F132" s="35"/>
      <c r="G132" s="35"/>
      <c r="H132" s="35"/>
      <c r="I132" s="35"/>
      <c r="J132" s="35"/>
    </row>
    <row r="133" spans="3:10" ht="14.25">
      <c r="C133" s="35"/>
      <c r="D133" s="35"/>
      <c r="E133" s="35"/>
      <c r="F133" s="35"/>
      <c r="G133" s="35"/>
      <c r="H133" s="35"/>
      <c r="I133" s="35"/>
      <c r="J133" s="35"/>
    </row>
    <row r="134" spans="3:10" ht="14.25">
      <c r="C134" s="35"/>
      <c r="D134" s="35"/>
      <c r="E134" s="35"/>
      <c r="F134" s="35"/>
      <c r="G134" s="35"/>
      <c r="H134" s="35"/>
      <c r="I134" s="35"/>
      <c r="J134" s="35"/>
    </row>
    <row r="135" spans="3:10" ht="14.25">
      <c r="C135" s="35"/>
      <c r="D135" s="35"/>
      <c r="E135" s="35"/>
      <c r="F135" s="35"/>
      <c r="G135" s="35"/>
      <c r="H135" s="35"/>
      <c r="I135" s="35"/>
      <c r="J135" s="35"/>
    </row>
    <row r="136" spans="3:10" ht="14.25">
      <c r="C136" s="35"/>
      <c r="D136" s="35"/>
      <c r="E136" s="35"/>
      <c r="F136" s="35"/>
      <c r="G136" s="35"/>
      <c r="H136" s="35"/>
      <c r="I136" s="35"/>
      <c r="J136" s="35"/>
    </row>
    <row r="137" spans="3:10" ht="14.25">
      <c r="C137" s="35"/>
      <c r="D137" s="35"/>
      <c r="E137" s="35"/>
      <c r="F137" s="35"/>
      <c r="G137" s="35"/>
      <c r="H137" s="35"/>
      <c r="I137" s="35"/>
      <c r="J137" s="35"/>
    </row>
    <row r="138" spans="3:10" ht="14.25">
      <c r="C138" s="35"/>
      <c r="D138" s="35"/>
      <c r="E138" s="35"/>
      <c r="F138" s="35"/>
      <c r="G138" s="35"/>
      <c r="H138" s="35"/>
      <c r="I138" s="35"/>
      <c r="J138" s="35"/>
    </row>
    <row r="139" spans="3:10" ht="14.25">
      <c r="C139" s="35"/>
      <c r="D139" s="35"/>
      <c r="E139" s="35"/>
      <c r="F139" s="35"/>
      <c r="G139" s="35"/>
      <c r="H139" s="35"/>
      <c r="I139" s="35"/>
      <c r="J139" s="35"/>
    </row>
    <row r="140" spans="3:10" ht="14.25">
      <c r="C140" s="35"/>
      <c r="D140" s="35"/>
      <c r="E140" s="35"/>
      <c r="F140" s="35"/>
      <c r="G140" s="35"/>
      <c r="H140" s="35"/>
      <c r="I140" s="35"/>
      <c r="J140" s="35"/>
    </row>
    <row r="141" spans="3:10" ht="14.25">
      <c r="C141" s="35"/>
      <c r="D141" s="35"/>
      <c r="E141" s="35"/>
      <c r="F141" s="35"/>
      <c r="G141" s="35"/>
      <c r="H141" s="35"/>
      <c r="I141" s="35"/>
      <c r="J141" s="35"/>
    </row>
    <row r="142" spans="3:10" ht="14.25">
      <c r="C142" s="35"/>
      <c r="D142" s="35"/>
      <c r="E142" s="35"/>
      <c r="F142" s="35"/>
      <c r="G142" s="35"/>
      <c r="H142" s="35"/>
      <c r="I142" s="35"/>
      <c r="J142" s="35"/>
    </row>
    <row r="143" spans="3:10" ht="14.25">
      <c r="C143" s="35"/>
      <c r="D143" s="35"/>
      <c r="E143" s="35"/>
      <c r="F143" s="35"/>
      <c r="G143" s="35"/>
      <c r="H143" s="35"/>
      <c r="I143" s="35"/>
      <c r="J143" s="35"/>
    </row>
    <row r="144" spans="3:10" ht="14.25">
      <c r="C144" s="35"/>
      <c r="D144" s="35"/>
      <c r="E144" s="35"/>
      <c r="F144" s="35"/>
      <c r="G144" s="35"/>
      <c r="H144" s="35"/>
      <c r="I144" s="35"/>
      <c r="J144" s="35"/>
    </row>
    <row r="145" spans="3:10" ht="14.25">
      <c r="C145" s="35"/>
      <c r="D145" s="35"/>
      <c r="E145" s="35"/>
      <c r="F145" s="35"/>
      <c r="G145" s="35"/>
      <c r="H145" s="35"/>
      <c r="I145" s="35"/>
      <c r="J145" s="35"/>
    </row>
    <row r="146" spans="3:10" ht="14.25">
      <c r="C146" s="35"/>
      <c r="D146" s="35"/>
      <c r="E146" s="35"/>
      <c r="F146" s="35"/>
      <c r="G146" s="35"/>
      <c r="H146" s="35"/>
      <c r="I146" s="35"/>
      <c r="J146" s="35"/>
    </row>
    <row r="147" spans="3:10" ht="14.25">
      <c r="C147" s="35"/>
      <c r="D147" s="35"/>
      <c r="E147" s="35"/>
      <c r="F147" s="35"/>
      <c r="G147" s="35"/>
      <c r="H147" s="35"/>
      <c r="I147" s="35"/>
      <c r="J147" s="35"/>
    </row>
    <row r="148" spans="3:10" ht="14.25">
      <c r="C148" s="35"/>
      <c r="D148" s="35"/>
      <c r="E148" s="35"/>
      <c r="F148" s="35"/>
      <c r="G148" s="35"/>
      <c r="H148" s="35"/>
      <c r="I148" s="35"/>
      <c r="J148" s="35"/>
    </row>
    <row r="149" spans="3:10" ht="14.25">
      <c r="C149" s="35"/>
      <c r="D149" s="35"/>
      <c r="E149" s="35"/>
      <c r="F149" s="35"/>
      <c r="G149" s="35"/>
      <c r="H149" s="35"/>
      <c r="I149" s="35"/>
      <c r="J149" s="35"/>
    </row>
    <row r="150" spans="3:10" ht="14.25">
      <c r="C150" s="35"/>
      <c r="D150" s="35"/>
      <c r="E150" s="35"/>
      <c r="F150" s="35"/>
      <c r="G150" s="35"/>
      <c r="H150" s="35"/>
      <c r="I150" s="35"/>
      <c r="J150" s="35"/>
    </row>
    <row r="151" spans="3:10" ht="14.25">
      <c r="C151" s="35"/>
      <c r="D151" s="35"/>
      <c r="E151" s="35"/>
      <c r="F151" s="35"/>
      <c r="G151" s="35"/>
      <c r="H151" s="35"/>
      <c r="I151" s="35"/>
      <c r="J151" s="35"/>
    </row>
    <row r="152" spans="3:10" ht="14.25">
      <c r="C152" s="35"/>
      <c r="D152" s="35"/>
      <c r="E152" s="35"/>
      <c r="F152" s="35"/>
      <c r="G152" s="35"/>
      <c r="H152" s="35"/>
      <c r="I152" s="35"/>
      <c r="J152" s="35"/>
    </row>
    <row r="153" spans="3:10" ht="14.25">
      <c r="C153" s="35"/>
      <c r="D153" s="35"/>
      <c r="E153" s="35"/>
      <c r="F153" s="35"/>
      <c r="G153" s="35"/>
      <c r="H153" s="35"/>
      <c r="I153" s="35"/>
      <c r="J153" s="35"/>
    </row>
    <row r="154" spans="3:10" ht="14.25">
      <c r="C154" s="35"/>
      <c r="D154" s="35"/>
      <c r="E154" s="35"/>
      <c r="F154" s="35"/>
      <c r="G154" s="35"/>
      <c r="H154" s="35"/>
      <c r="I154" s="35"/>
      <c r="J154" s="35"/>
    </row>
    <row r="155" spans="3:10" ht="14.25">
      <c r="C155" s="35"/>
      <c r="D155" s="35"/>
      <c r="E155" s="35"/>
      <c r="F155" s="35"/>
      <c r="G155" s="35"/>
      <c r="H155" s="35"/>
      <c r="I155" s="35"/>
      <c r="J155" s="35"/>
    </row>
    <row r="156" spans="3:10" ht="14.25">
      <c r="C156" s="35"/>
      <c r="D156" s="35"/>
      <c r="E156" s="35"/>
      <c r="F156" s="35"/>
      <c r="G156" s="35"/>
      <c r="H156" s="35"/>
      <c r="I156" s="35"/>
      <c r="J156" s="35"/>
    </row>
    <row r="157" spans="3:10" ht="14.25">
      <c r="C157" s="35"/>
      <c r="D157" s="35"/>
      <c r="E157" s="35"/>
      <c r="F157" s="35"/>
      <c r="G157" s="35"/>
      <c r="H157" s="35"/>
      <c r="I157" s="35"/>
      <c r="J157" s="35"/>
    </row>
    <row r="158" spans="3:10" ht="14.25">
      <c r="C158" s="35"/>
      <c r="D158" s="35"/>
      <c r="E158" s="35"/>
      <c r="F158" s="35"/>
      <c r="G158" s="35"/>
      <c r="H158" s="35"/>
      <c r="I158" s="35"/>
      <c r="J158" s="35"/>
    </row>
    <row r="159" spans="3:10" ht="14.25">
      <c r="C159" s="35"/>
      <c r="D159" s="35"/>
      <c r="E159" s="35"/>
      <c r="F159" s="35"/>
      <c r="G159" s="35"/>
      <c r="H159" s="35"/>
      <c r="I159" s="35"/>
      <c r="J159" s="35"/>
    </row>
    <row r="160" spans="3:10" ht="14.25">
      <c r="C160" s="35"/>
      <c r="D160" s="35"/>
      <c r="E160" s="35"/>
      <c r="F160" s="35"/>
      <c r="G160" s="35"/>
      <c r="H160" s="35"/>
      <c r="I160" s="35"/>
      <c r="J160" s="35"/>
    </row>
    <row r="161" spans="3:10" ht="14.25">
      <c r="C161" s="35"/>
      <c r="D161" s="35"/>
      <c r="E161" s="35"/>
      <c r="F161" s="35"/>
      <c r="G161" s="35"/>
      <c r="H161" s="35"/>
      <c r="I161" s="35"/>
      <c r="J161" s="35"/>
    </row>
    <row r="162" spans="3:10" ht="14.25">
      <c r="C162" s="35"/>
      <c r="D162" s="35"/>
      <c r="E162" s="35"/>
      <c r="F162" s="35"/>
      <c r="G162" s="35"/>
      <c r="H162" s="35"/>
      <c r="I162" s="35"/>
      <c r="J162" s="35"/>
    </row>
    <row r="163" spans="3:10" ht="14.25">
      <c r="C163" s="35"/>
      <c r="D163" s="35"/>
      <c r="E163" s="35"/>
      <c r="F163" s="35"/>
      <c r="G163" s="35"/>
      <c r="H163" s="35"/>
      <c r="I163" s="35"/>
      <c r="J163" s="35"/>
    </row>
    <row r="164" spans="3:10" ht="14.25">
      <c r="C164" s="35"/>
      <c r="D164" s="35"/>
      <c r="E164" s="35"/>
      <c r="F164" s="35"/>
      <c r="G164" s="35"/>
      <c r="H164" s="35"/>
      <c r="I164" s="35"/>
      <c r="J164" s="35"/>
    </row>
    <row r="165" spans="3:10" ht="14.25">
      <c r="C165" s="35"/>
      <c r="D165" s="35"/>
      <c r="E165" s="35"/>
      <c r="F165" s="35"/>
      <c r="G165" s="35"/>
      <c r="H165" s="35"/>
      <c r="I165" s="35"/>
      <c r="J165" s="35"/>
    </row>
    <row r="166" spans="3:10" ht="14.25">
      <c r="C166" s="35"/>
      <c r="D166" s="35"/>
      <c r="E166" s="35"/>
      <c r="F166" s="35"/>
      <c r="G166" s="35"/>
      <c r="H166" s="35"/>
      <c r="I166" s="35"/>
      <c r="J166" s="35"/>
    </row>
    <row r="167" spans="3:10" ht="14.25">
      <c r="C167" s="35"/>
      <c r="D167" s="35"/>
      <c r="E167" s="35"/>
      <c r="F167" s="35"/>
      <c r="G167" s="35"/>
      <c r="H167" s="35"/>
      <c r="I167" s="35"/>
      <c r="J167" s="35"/>
    </row>
    <row r="168" spans="3:10" ht="14.25">
      <c r="C168" s="35"/>
      <c r="D168" s="35"/>
      <c r="E168" s="35"/>
      <c r="F168" s="35"/>
      <c r="G168" s="35"/>
      <c r="H168" s="35"/>
      <c r="I168" s="35"/>
      <c r="J168" s="35"/>
    </row>
    <row r="169" spans="3:10" ht="14.25">
      <c r="C169" s="35"/>
      <c r="D169" s="35"/>
      <c r="E169" s="35"/>
      <c r="F169" s="35"/>
      <c r="G169" s="35"/>
      <c r="H169" s="35"/>
      <c r="I169" s="35"/>
      <c r="J169" s="35"/>
    </row>
    <row r="170" spans="3:10" ht="14.25">
      <c r="C170" s="35"/>
      <c r="D170" s="35"/>
      <c r="E170" s="35"/>
      <c r="F170" s="35"/>
      <c r="G170" s="35"/>
      <c r="H170" s="35"/>
      <c r="I170" s="35"/>
      <c r="J170" s="35"/>
    </row>
    <row r="171" spans="3:10" ht="14.25">
      <c r="C171" s="35"/>
      <c r="D171" s="35"/>
      <c r="E171" s="35"/>
      <c r="F171" s="35"/>
      <c r="G171" s="35"/>
      <c r="H171" s="35"/>
      <c r="I171" s="35"/>
      <c r="J171" s="35"/>
    </row>
    <row r="172" spans="3:10" ht="14.25">
      <c r="C172" s="35"/>
      <c r="D172" s="35"/>
      <c r="E172" s="35"/>
      <c r="F172" s="35"/>
      <c r="G172" s="35"/>
      <c r="H172" s="35"/>
      <c r="I172" s="35"/>
      <c r="J172" s="35"/>
    </row>
    <row r="173" spans="3:10" ht="14.25">
      <c r="C173" s="35"/>
      <c r="D173" s="35"/>
      <c r="E173" s="35"/>
      <c r="F173" s="35"/>
      <c r="G173" s="35"/>
      <c r="H173" s="35"/>
      <c r="I173" s="35"/>
      <c r="J173" s="35"/>
    </row>
    <row r="174" spans="3:10" ht="14.25">
      <c r="C174" s="35"/>
      <c r="D174" s="35"/>
      <c r="E174" s="35"/>
      <c r="F174" s="35"/>
      <c r="G174" s="35"/>
      <c r="H174" s="35"/>
      <c r="I174" s="35"/>
      <c r="J174" s="35"/>
    </row>
    <row r="175" spans="3:10" ht="14.25">
      <c r="C175" s="35"/>
      <c r="D175" s="35"/>
      <c r="E175" s="35"/>
      <c r="F175" s="35"/>
      <c r="G175" s="35"/>
      <c r="H175" s="35"/>
      <c r="I175" s="35"/>
      <c r="J175" s="35"/>
    </row>
    <row r="176" spans="3:10" ht="14.25">
      <c r="C176" s="35"/>
      <c r="D176" s="35"/>
      <c r="E176" s="35"/>
      <c r="F176" s="35"/>
      <c r="G176" s="35"/>
      <c r="H176" s="35"/>
      <c r="I176" s="35"/>
      <c r="J176" s="35"/>
    </row>
    <row r="177" spans="3:10" ht="14.25">
      <c r="C177" s="35"/>
      <c r="D177" s="35"/>
      <c r="E177" s="35"/>
      <c r="F177" s="35"/>
      <c r="G177" s="35"/>
      <c r="H177" s="35"/>
      <c r="I177" s="35"/>
      <c r="J177" s="35"/>
    </row>
    <row r="178" spans="3:10" ht="14.25">
      <c r="C178" s="35"/>
      <c r="D178" s="35"/>
      <c r="E178" s="35"/>
      <c r="F178" s="35"/>
      <c r="G178" s="35"/>
      <c r="H178" s="35"/>
      <c r="I178" s="35"/>
      <c r="J178" s="35"/>
    </row>
    <row r="179" spans="3:10" ht="14.25">
      <c r="C179" s="35"/>
      <c r="D179" s="35"/>
      <c r="E179" s="35"/>
      <c r="F179" s="35"/>
      <c r="G179" s="35"/>
      <c r="H179" s="35"/>
      <c r="I179" s="35"/>
      <c r="J179" s="35"/>
    </row>
    <row r="180" spans="3:10" ht="14.25">
      <c r="C180" s="35"/>
      <c r="D180" s="35"/>
      <c r="E180" s="35"/>
      <c r="F180" s="35"/>
      <c r="G180" s="35"/>
      <c r="H180" s="35"/>
      <c r="I180" s="35"/>
      <c r="J180" s="35"/>
    </row>
    <row r="181" spans="3:10" ht="14.25">
      <c r="C181" s="35"/>
      <c r="D181" s="35"/>
      <c r="E181" s="35"/>
      <c r="F181" s="35"/>
      <c r="G181" s="35"/>
      <c r="H181" s="35"/>
      <c r="I181" s="35"/>
      <c r="J181" s="35"/>
    </row>
    <row r="182" spans="3:10" ht="14.25">
      <c r="C182" s="35"/>
      <c r="D182" s="35"/>
      <c r="E182" s="35"/>
      <c r="F182" s="35"/>
      <c r="G182" s="35"/>
      <c r="H182" s="35"/>
      <c r="I182" s="35"/>
      <c r="J182" s="35"/>
    </row>
    <row r="183" spans="3:10" ht="14.25">
      <c r="C183" s="35"/>
      <c r="D183" s="35"/>
      <c r="E183" s="35"/>
      <c r="F183" s="35"/>
      <c r="G183" s="35"/>
      <c r="H183" s="35"/>
      <c r="I183" s="35"/>
      <c r="J183" s="35"/>
    </row>
    <row r="184" spans="3:10" ht="14.25">
      <c r="C184" s="35"/>
      <c r="D184" s="35"/>
      <c r="E184" s="35"/>
      <c r="F184" s="35"/>
      <c r="G184" s="35"/>
      <c r="H184" s="35"/>
      <c r="I184" s="35"/>
      <c r="J184" s="35"/>
    </row>
    <row r="185" spans="3:10" ht="14.25">
      <c r="C185" s="35"/>
      <c r="D185" s="35"/>
      <c r="E185" s="35"/>
      <c r="F185" s="35"/>
      <c r="G185" s="35"/>
      <c r="H185" s="35"/>
      <c r="I185" s="35"/>
      <c r="J185" s="35"/>
    </row>
    <row r="186" spans="3:10" ht="14.25">
      <c r="C186" s="35"/>
      <c r="D186" s="35"/>
      <c r="E186" s="35"/>
      <c r="F186" s="35"/>
      <c r="G186" s="35"/>
      <c r="H186" s="35"/>
      <c r="I186" s="35"/>
      <c r="J186" s="35"/>
    </row>
    <row r="187" spans="3:10" ht="14.25">
      <c r="C187" s="35"/>
      <c r="D187" s="35"/>
      <c r="E187" s="35"/>
      <c r="F187" s="35"/>
      <c r="G187" s="35"/>
      <c r="H187" s="35"/>
      <c r="I187" s="35"/>
      <c r="J187" s="35"/>
    </row>
    <row r="188" spans="3:10" ht="14.25">
      <c r="C188" s="35"/>
      <c r="D188" s="35"/>
      <c r="E188" s="35"/>
      <c r="F188" s="35"/>
      <c r="G188" s="35"/>
      <c r="H188" s="35"/>
      <c r="I188" s="35"/>
      <c r="J188" s="35"/>
    </row>
    <row r="189" spans="3:10" ht="14.25">
      <c r="C189" s="35"/>
      <c r="D189" s="35"/>
      <c r="E189" s="35"/>
      <c r="F189" s="35"/>
      <c r="G189" s="35"/>
      <c r="H189" s="35"/>
      <c r="I189" s="35"/>
      <c r="J189" s="35"/>
    </row>
    <row r="190" spans="3:10" ht="14.25">
      <c r="C190" s="35"/>
      <c r="D190" s="35"/>
      <c r="E190" s="35"/>
      <c r="F190" s="35"/>
      <c r="G190" s="35"/>
      <c r="H190" s="35"/>
      <c r="I190" s="35"/>
      <c r="J190" s="35"/>
    </row>
    <row r="191" spans="3:10" ht="14.25">
      <c r="C191" s="35"/>
      <c r="D191" s="35"/>
      <c r="E191" s="35"/>
      <c r="F191" s="35"/>
      <c r="G191" s="35"/>
      <c r="H191" s="35"/>
      <c r="I191" s="35"/>
      <c r="J191" s="35"/>
    </row>
    <row r="192" spans="3:10" ht="14.25">
      <c r="C192" s="35"/>
      <c r="D192" s="35"/>
      <c r="E192" s="35"/>
      <c r="F192" s="35"/>
      <c r="G192" s="35"/>
      <c r="H192" s="35"/>
      <c r="I192" s="35"/>
      <c r="J192" s="35"/>
    </row>
    <row r="193" spans="3:10" ht="14.25">
      <c r="C193" s="35"/>
      <c r="D193" s="35"/>
      <c r="E193" s="35"/>
      <c r="F193" s="35"/>
      <c r="G193" s="35"/>
      <c r="H193" s="35"/>
      <c r="I193" s="35"/>
      <c r="J193" s="35"/>
    </row>
    <row r="194" spans="3:10" ht="14.25">
      <c r="C194" s="35"/>
      <c r="D194" s="35"/>
      <c r="E194" s="35"/>
      <c r="F194" s="35"/>
      <c r="G194" s="35"/>
      <c r="H194" s="35"/>
      <c r="I194" s="35"/>
      <c r="J194" s="35"/>
    </row>
    <row r="195" spans="3:10" ht="14.25">
      <c r="C195" s="35"/>
      <c r="D195" s="35"/>
      <c r="E195" s="35"/>
      <c r="F195" s="35"/>
      <c r="G195" s="35"/>
      <c r="H195" s="35"/>
      <c r="I195" s="35"/>
      <c r="J195" s="35"/>
    </row>
    <row r="196" spans="3:10" ht="14.25">
      <c r="C196" s="35"/>
      <c r="D196" s="35"/>
      <c r="E196" s="35"/>
      <c r="F196" s="35"/>
      <c r="G196" s="35"/>
      <c r="H196" s="35"/>
      <c r="I196" s="35"/>
      <c r="J196" s="35"/>
    </row>
    <row r="197" spans="3:10" ht="14.25">
      <c r="C197" s="35"/>
      <c r="D197" s="35"/>
      <c r="E197" s="35"/>
      <c r="F197" s="35"/>
      <c r="G197" s="35"/>
      <c r="H197" s="35"/>
      <c r="I197" s="35"/>
      <c r="J197" s="35"/>
    </row>
    <row r="198" spans="3:10" ht="14.25">
      <c r="C198" s="35"/>
      <c r="D198" s="35"/>
      <c r="E198" s="35"/>
      <c r="F198" s="35"/>
      <c r="G198" s="35"/>
      <c r="H198" s="35"/>
      <c r="I198" s="35"/>
      <c r="J198" s="35"/>
    </row>
    <row r="199" spans="3:10" ht="14.25">
      <c r="C199" s="35"/>
      <c r="D199" s="35"/>
      <c r="E199" s="35"/>
      <c r="F199" s="35"/>
      <c r="G199" s="35"/>
      <c r="H199" s="35"/>
      <c r="I199" s="35"/>
      <c r="J199" s="35"/>
    </row>
    <row r="200" spans="3:10" ht="14.25">
      <c r="C200" s="35"/>
      <c r="D200" s="35"/>
      <c r="E200" s="35"/>
      <c r="F200" s="35"/>
      <c r="G200" s="35"/>
      <c r="H200" s="35"/>
      <c r="I200" s="35"/>
      <c r="J200" s="35"/>
    </row>
    <row r="201" spans="3:10" ht="14.25">
      <c r="C201" s="35"/>
      <c r="D201" s="35"/>
      <c r="E201" s="35"/>
      <c r="F201" s="35"/>
      <c r="G201" s="35"/>
      <c r="H201" s="35"/>
      <c r="I201" s="35"/>
      <c r="J201" s="35"/>
    </row>
    <row r="202" spans="3:10" ht="14.25">
      <c r="C202" s="35"/>
      <c r="D202" s="35"/>
      <c r="E202" s="35"/>
      <c r="F202" s="35"/>
      <c r="G202" s="35"/>
      <c r="H202" s="35"/>
      <c r="I202" s="35"/>
      <c r="J202" s="35"/>
    </row>
    <row r="203" spans="3:10" ht="14.25">
      <c r="C203" s="35"/>
      <c r="D203" s="35"/>
      <c r="E203" s="35"/>
      <c r="F203" s="35"/>
      <c r="G203" s="35"/>
      <c r="H203" s="35"/>
      <c r="I203" s="35"/>
      <c r="J203" s="35"/>
    </row>
    <row r="204" spans="3:10" ht="14.25">
      <c r="C204" s="35"/>
      <c r="D204" s="35"/>
      <c r="E204" s="35"/>
      <c r="F204" s="35"/>
      <c r="G204" s="35"/>
      <c r="H204" s="35"/>
      <c r="I204" s="35"/>
      <c r="J204" s="35"/>
    </row>
    <row r="205" spans="3:10" ht="14.25">
      <c r="C205" s="35"/>
      <c r="D205" s="35"/>
      <c r="E205" s="35"/>
      <c r="F205" s="35"/>
      <c r="G205" s="35"/>
      <c r="H205" s="35"/>
      <c r="I205" s="35"/>
      <c r="J205" s="35"/>
    </row>
    <row r="206" spans="3:10" ht="14.25">
      <c r="C206" s="35"/>
      <c r="D206" s="35"/>
      <c r="E206" s="35"/>
      <c r="F206" s="35"/>
      <c r="G206" s="35"/>
      <c r="H206" s="35"/>
      <c r="I206" s="35"/>
      <c r="J206" s="35"/>
    </row>
    <row r="207" spans="3:10" ht="14.25">
      <c r="C207" s="35"/>
      <c r="D207" s="35"/>
      <c r="E207" s="35"/>
      <c r="F207" s="35"/>
      <c r="G207" s="35"/>
      <c r="H207" s="35"/>
      <c r="I207" s="35"/>
      <c r="J207" s="35"/>
    </row>
    <row r="208" spans="3:10" ht="14.25">
      <c r="C208" s="35"/>
      <c r="D208" s="35"/>
      <c r="E208" s="35"/>
      <c r="F208" s="35"/>
      <c r="G208" s="35"/>
      <c r="H208" s="35"/>
      <c r="I208" s="35"/>
      <c r="J208" s="35"/>
    </row>
    <row r="209" spans="3:10" ht="14.25">
      <c r="C209" s="35"/>
      <c r="D209" s="35"/>
      <c r="E209" s="35"/>
      <c r="F209" s="35"/>
      <c r="G209" s="35"/>
      <c r="H209" s="35"/>
      <c r="I209" s="35"/>
      <c r="J209" s="35"/>
    </row>
    <row r="210" spans="3:10" ht="14.25">
      <c r="C210" s="35"/>
      <c r="D210" s="35"/>
      <c r="E210" s="35"/>
      <c r="F210" s="35"/>
      <c r="G210" s="35"/>
      <c r="H210" s="35"/>
      <c r="I210" s="35"/>
      <c r="J210" s="35"/>
    </row>
    <row r="211" spans="3:10" ht="14.25">
      <c r="C211" s="35"/>
      <c r="D211" s="35"/>
      <c r="E211" s="35"/>
      <c r="F211" s="35"/>
      <c r="G211" s="35"/>
      <c r="H211" s="35"/>
      <c r="I211" s="35"/>
      <c r="J211" s="35"/>
    </row>
    <row r="212" spans="3:10" ht="14.25">
      <c r="C212" s="35"/>
      <c r="D212" s="35"/>
      <c r="E212" s="35"/>
      <c r="F212" s="35"/>
      <c r="G212" s="35"/>
      <c r="H212" s="35"/>
      <c r="I212" s="35"/>
      <c r="J212" s="35"/>
    </row>
    <row r="213" spans="3:10" ht="14.25">
      <c r="C213" s="35"/>
      <c r="D213" s="35"/>
      <c r="E213" s="35"/>
      <c r="F213" s="35"/>
      <c r="G213" s="35"/>
      <c r="H213" s="35"/>
      <c r="I213" s="35"/>
      <c r="J213" s="35"/>
    </row>
    <row r="214" spans="3:10" ht="14.25">
      <c r="C214" s="35"/>
      <c r="D214" s="35"/>
      <c r="E214" s="35"/>
      <c r="F214" s="35"/>
      <c r="G214" s="35"/>
      <c r="H214" s="35"/>
      <c r="I214" s="35"/>
      <c r="J214" s="35"/>
    </row>
    <row r="215" spans="3:10" ht="14.25">
      <c r="C215" s="35"/>
      <c r="D215" s="35"/>
      <c r="E215" s="35"/>
      <c r="F215" s="35"/>
      <c r="G215" s="35"/>
      <c r="H215" s="35"/>
      <c r="I215" s="35"/>
      <c r="J215" s="35"/>
    </row>
    <row r="216" spans="3:10" ht="14.25">
      <c r="C216" s="35"/>
      <c r="D216" s="35"/>
      <c r="E216" s="35"/>
      <c r="F216" s="35"/>
      <c r="G216" s="35"/>
      <c r="H216" s="35"/>
      <c r="I216" s="35"/>
      <c r="J216" s="35"/>
    </row>
    <row r="217" spans="3:10" ht="14.25">
      <c r="C217" s="35"/>
      <c r="D217" s="35"/>
      <c r="E217" s="35"/>
      <c r="F217" s="35"/>
      <c r="G217" s="35"/>
      <c r="H217" s="35"/>
      <c r="I217" s="35"/>
      <c r="J217" s="35"/>
    </row>
    <row r="218" spans="3:10" ht="14.25">
      <c r="C218" s="35"/>
      <c r="D218" s="35"/>
      <c r="E218" s="35"/>
      <c r="F218" s="35"/>
      <c r="G218" s="35"/>
      <c r="H218" s="35"/>
      <c r="I218" s="35"/>
      <c r="J218" s="35"/>
    </row>
    <row r="219" spans="3:10" ht="14.25">
      <c r="C219" s="35"/>
      <c r="D219" s="35"/>
      <c r="E219" s="35"/>
      <c r="F219" s="35"/>
      <c r="G219" s="35"/>
      <c r="H219" s="35"/>
      <c r="I219" s="35"/>
      <c r="J219" s="35"/>
    </row>
    <row r="220" spans="3:10" ht="14.25">
      <c r="C220" s="35"/>
      <c r="D220" s="35"/>
      <c r="E220" s="35"/>
      <c r="F220" s="35"/>
      <c r="G220" s="35"/>
      <c r="H220" s="35"/>
      <c r="I220" s="35"/>
      <c r="J220" s="35"/>
    </row>
    <row r="221" spans="3:10" ht="14.25">
      <c r="C221" s="35"/>
      <c r="D221" s="35"/>
      <c r="E221" s="35"/>
      <c r="F221" s="35"/>
      <c r="G221" s="35"/>
      <c r="H221" s="35"/>
      <c r="I221" s="35"/>
      <c r="J221" s="35"/>
    </row>
    <row r="222" spans="3:10" ht="14.25">
      <c r="C222" s="35"/>
      <c r="D222" s="35"/>
      <c r="E222" s="35"/>
      <c r="F222" s="35"/>
      <c r="G222" s="35"/>
      <c r="H222" s="35"/>
      <c r="I222" s="35"/>
      <c r="J222" s="35"/>
    </row>
    <row r="223" spans="3:10" ht="14.25">
      <c r="C223" s="35"/>
      <c r="D223" s="35"/>
      <c r="E223" s="35"/>
      <c r="F223" s="35"/>
      <c r="G223" s="35"/>
      <c r="H223" s="35"/>
      <c r="I223" s="35"/>
      <c r="J223" s="35"/>
    </row>
    <row r="224" spans="3:10" ht="14.25">
      <c r="C224" s="35"/>
      <c r="D224" s="35"/>
      <c r="E224" s="35"/>
      <c r="F224" s="35"/>
      <c r="G224" s="35"/>
      <c r="H224" s="35"/>
      <c r="I224" s="35"/>
      <c r="J224" s="35"/>
    </row>
    <row r="225" spans="3:10" ht="14.25">
      <c r="C225" s="35"/>
      <c r="D225" s="35"/>
      <c r="E225" s="35"/>
      <c r="F225" s="35"/>
      <c r="G225" s="35"/>
      <c r="H225" s="35"/>
      <c r="I225" s="35"/>
      <c r="J225" s="35"/>
    </row>
    <row r="226" spans="3:10" ht="14.25">
      <c r="C226" s="35"/>
      <c r="D226" s="35"/>
      <c r="E226" s="35"/>
      <c r="F226" s="35"/>
      <c r="G226" s="35"/>
      <c r="H226" s="35"/>
      <c r="I226" s="35"/>
      <c r="J226" s="35"/>
    </row>
    <row r="227" spans="3:10" ht="14.25">
      <c r="C227" s="35"/>
      <c r="D227" s="35"/>
      <c r="E227" s="35"/>
      <c r="F227" s="35"/>
      <c r="G227" s="35"/>
      <c r="H227" s="35"/>
      <c r="I227" s="35"/>
      <c r="J227" s="35"/>
    </row>
    <row r="228" spans="3:10" ht="14.25">
      <c r="C228" s="35"/>
      <c r="D228" s="35"/>
      <c r="E228" s="35"/>
      <c r="F228" s="35"/>
      <c r="G228" s="35"/>
      <c r="H228" s="35"/>
      <c r="I228" s="35"/>
      <c r="J228" s="35"/>
    </row>
    <row r="229" spans="3:10" ht="14.25">
      <c r="C229" s="35"/>
      <c r="D229" s="35"/>
      <c r="E229" s="35"/>
      <c r="F229" s="35"/>
      <c r="G229" s="35"/>
      <c r="H229" s="35"/>
      <c r="I229" s="35"/>
      <c r="J229" s="35"/>
    </row>
    <row r="230" spans="3:10" ht="14.25">
      <c r="C230" s="35"/>
      <c r="D230" s="35"/>
      <c r="E230" s="35"/>
      <c r="F230" s="35"/>
      <c r="G230" s="35"/>
      <c r="H230" s="35"/>
      <c r="I230" s="35"/>
      <c r="J230" s="35"/>
    </row>
    <row r="231" spans="3:10" ht="14.25">
      <c r="C231" s="35"/>
      <c r="D231" s="35"/>
      <c r="E231" s="35"/>
      <c r="F231" s="35"/>
      <c r="G231" s="35"/>
      <c r="H231" s="35"/>
      <c r="I231" s="35"/>
      <c r="J231" s="35"/>
    </row>
    <row r="232" spans="3:10" ht="14.25">
      <c r="C232" s="35"/>
      <c r="D232" s="35"/>
      <c r="E232" s="35"/>
      <c r="F232" s="35"/>
      <c r="G232" s="35"/>
      <c r="H232" s="35"/>
      <c r="I232" s="35"/>
      <c r="J232" s="35"/>
    </row>
    <row r="233" spans="3:10" ht="14.25">
      <c r="C233" s="35"/>
      <c r="D233" s="35"/>
      <c r="E233" s="35"/>
      <c r="F233" s="35"/>
      <c r="G233" s="35"/>
      <c r="H233" s="35"/>
      <c r="I233" s="35"/>
      <c r="J233" s="35"/>
    </row>
    <row r="234" spans="3:10" ht="14.25">
      <c r="C234" s="35"/>
      <c r="D234" s="35"/>
      <c r="E234" s="35"/>
      <c r="F234" s="35"/>
      <c r="G234" s="35"/>
      <c r="H234" s="35"/>
      <c r="I234" s="35"/>
      <c r="J234" s="35"/>
    </row>
    <row r="235" spans="3:10" ht="14.25">
      <c r="C235" s="35"/>
      <c r="D235" s="35"/>
      <c r="E235" s="35"/>
      <c r="F235" s="35"/>
      <c r="G235" s="35"/>
      <c r="H235" s="35"/>
      <c r="I235" s="35"/>
      <c r="J235" s="35"/>
    </row>
  </sheetData>
  <sheetProtection/>
  <mergeCells count="64">
    <mergeCell ref="B1:J1"/>
    <mergeCell ref="B2:E2"/>
    <mergeCell ref="F2:J2"/>
    <mergeCell ref="B3:E3"/>
    <mergeCell ref="F3:J3"/>
    <mergeCell ref="B4:E4"/>
    <mergeCell ref="G4:H4"/>
    <mergeCell ref="C5:E5"/>
    <mergeCell ref="F5:J5"/>
    <mergeCell ref="C6:E6"/>
    <mergeCell ref="F6:J6"/>
    <mergeCell ref="C7:E7"/>
    <mergeCell ref="G7:H7"/>
    <mergeCell ref="C8:E8"/>
    <mergeCell ref="F8:J8"/>
    <mergeCell ref="C9:E9"/>
    <mergeCell ref="F9:J9"/>
    <mergeCell ref="C10:E10"/>
    <mergeCell ref="F10:J10"/>
    <mergeCell ref="C11:E11"/>
    <mergeCell ref="F11:J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C15:G15"/>
    <mergeCell ref="H15:J15"/>
    <mergeCell ref="C16:G16"/>
    <mergeCell ref="H16:J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B5:B11"/>
    <mergeCell ref="B15:B16"/>
    <mergeCell ref="B17:B32"/>
    <mergeCell ref="C18:C26"/>
    <mergeCell ref="C27:C31"/>
    <mergeCell ref="D18:D20"/>
    <mergeCell ref="D21:D23"/>
    <mergeCell ref="D24:D25"/>
    <mergeCell ref="D27:D28"/>
    <mergeCell ref="H18:H20"/>
    <mergeCell ref="H21:H23"/>
    <mergeCell ref="H24:H25"/>
    <mergeCell ref="H27:H28"/>
    <mergeCell ref="B12:C14"/>
  </mergeCells>
  <dataValidations count="8">
    <dataValidation type="list" allowBlank="1" showInputMessage="1" showErrorMessage="1" sqref="F4">
      <formula1>"□ 产业发展,■ 产业发展"</formula1>
    </dataValidation>
    <dataValidation type="list" allowBlank="1" showInputMessage="1" showErrorMessage="1" sqref="I7">
      <formula1>"□ 据实据效,■ 据实据效"</formula1>
    </dataValidation>
    <dataValidation type="list" allowBlank="1" showInputMessage="1" showErrorMessage="1" sqref="G4:H4">
      <formula1>"□ 民生保障,■ 民生保障"</formula1>
    </dataValidation>
    <dataValidation type="list" allowBlank="1" showInputMessage="1" showErrorMessage="1" sqref="I4">
      <formula1>"□ 基础设施,■ 基础设施"</formula1>
    </dataValidation>
    <dataValidation type="list" allowBlank="1" showInputMessage="1" showErrorMessage="1" sqref="G7">
      <formula1>"□ 项目法,■ 项目法"</formula1>
    </dataValidation>
    <dataValidation type="list" allowBlank="1" showInputMessage="1" showErrorMessage="1" sqref="J4">
      <formula1>"□ 行政运行,■ 行政运行"</formula1>
    </dataValidation>
    <dataValidation type="list" allowBlank="1" showInputMessage="1" showErrorMessage="1" sqref="F7">
      <formula1>"□ 因素法,■ 因素法"</formula1>
    </dataValidation>
    <dataValidation type="list" allowBlank="1" showInputMessage="1" showErrorMessage="1" sqref="J7">
      <formula1>"□ 因素法与项目法相组合,■ 因素法与项目法相组合"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40"/>
      <c r="T1" s="195" t="s">
        <v>53</v>
      </c>
    </row>
    <row r="2" spans="1:20" ht="19.5" customHeight="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9.5" customHeight="1">
      <c r="A3" s="64" t="s">
        <v>2</v>
      </c>
      <c r="B3" s="64"/>
      <c r="C3" s="64"/>
      <c r="D3" s="64"/>
      <c r="E3" s="64"/>
      <c r="F3" s="88"/>
      <c r="G3" s="88"/>
      <c r="H3" s="88"/>
      <c r="I3" s="88"/>
      <c r="J3" s="132"/>
      <c r="K3" s="132"/>
      <c r="L3" s="132"/>
      <c r="M3" s="132"/>
      <c r="N3" s="132"/>
      <c r="O3" s="132"/>
      <c r="P3" s="132"/>
      <c r="Q3" s="132"/>
      <c r="R3" s="132"/>
      <c r="S3" s="118"/>
      <c r="T3" s="66" t="s">
        <v>3</v>
      </c>
    </row>
    <row r="4" spans="1:20" ht="19.5" customHeight="1">
      <c r="A4" s="67" t="s">
        <v>55</v>
      </c>
      <c r="B4" s="68"/>
      <c r="C4" s="68"/>
      <c r="D4" s="68"/>
      <c r="E4" s="69"/>
      <c r="F4" s="111" t="s">
        <v>56</v>
      </c>
      <c r="G4" s="71" t="s">
        <v>57</v>
      </c>
      <c r="H4" s="74" t="s">
        <v>58</v>
      </c>
      <c r="I4" s="74" t="s">
        <v>59</v>
      </c>
      <c r="J4" s="74" t="s">
        <v>60</v>
      </c>
      <c r="K4" s="74" t="s">
        <v>61</v>
      </c>
      <c r="L4" s="74"/>
      <c r="M4" s="190" t="s">
        <v>62</v>
      </c>
      <c r="N4" s="128" t="s">
        <v>63</v>
      </c>
      <c r="O4" s="129"/>
      <c r="P4" s="129"/>
      <c r="Q4" s="129"/>
      <c r="R4" s="130"/>
      <c r="S4" s="111" t="s">
        <v>64</v>
      </c>
      <c r="T4" s="74" t="s">
        <v>65</v>
      </c>
    </row>
    <row r="5" spans="1:20" ht="19.5" customHeight="1">
      <c r="A5" s="67" t="s">
        <v>66</v>
      </c>
      <c r="B5" s="68"/>
      <c r="C5" s="69"/>
      <c r="D5" s="113" t="s">
        <v>67</v>
      </c>
      <c r="E5" s="73" t="s">
        <v>68</v>
      </c>
      <c r="F5" s="74"/>
      <c r="G5" s="71"/>
      <c r="H5" s="74"/>
      <c r="I5" s="74"/>
      <c r="J5" s="74"/>
      <c r="K5" s="191" t="s">
        <v>69</v>
      </c>
      <c r="L5" s="74" t="s">
        <v>70</v>
      </c>
      <c r="M5" s="192"/>
      <c r="N5" s="124" t="s">
        <v>71</v>
      </c>
      <c r="O5" s="124" t="s">
        <v>72</v>
      </c>
      <c r="P5" s="124" t="s">
        <v>73</v>
      </c>
      <c r="Q5" s="124" t="s">
        <v>74</v>
      </c>
      <c r="R5" s="124" t="s">
        <v>75</v>
      </c>
      <c r="S5" s="74"/>
      <c r="T5" s="74"/>
    </row>
    <row r="6" spans="1:20" ht="30.75" customHeight="1">
      <c r="A6" s="76" t="s">
        <v>76</v>
      </c>
      <c r="B6" s="75" t="s">
        <v>77</v>
      </c>
      <c r="C6" s="77" t="s">
        <v>78</v>
      </c>
      <c r="D6" s="79"/>
      <c r="E6" s="79"/>
      <c r="F6" s="80"/>
      <c r="G6" s="81"/>
      <c r="H6" s="80"/>
      <c r="I6" s="80"/>
      <c r="J6" s="80"/>
      <c r="K6" s="193"/>
      <c r="L6" s="80"/>
      <c r="M6" s="194"/>
      <c r="N6" s="80"/>
      <c r="O6" s="80"/>
      <c r="P6" s="80"/>
      <c r="Q6" s="80"/>
      <c r="R6" s="80"/>
      <c r="S6" s="80"/>
      <c r="T6" s="80"/>
    </row>
    <row r="7" spans="1:20" ht="19.5" customHeight="1">
      <c r="A7" s="82" t="s">
        <v>36</v>
      </c>
      <c r="B7" s="82" t="s">
        <v>36</v>
      </c>
      <c r="C7" s="82" t="s">
        <v>36</v>
      </c>
      <c r="D7" s="82" t="s">
        <v>36</v>
      </c>
      <c r="E7" s="82" t="s">
        <v>56</v>
      </c>
      <c r="F7" s="100">
        <v>34105.98</v>
      </c>
      <c r="G7" s="100">
        <v>0</v>
      </c>
      <c r="H7" s="100">
        <v>22505.92</v>
      </c>
      <c r="I7" s="100">
        <v>0</v>
      </c>
      <c r="J7" s="83">
        <v>0</v>
      </c>
      <c r="K7" s="84">
        <v>930</v>
      </c>
      <c r="L7" s="100">
        <v>930</v>
      </c>
      <c r="M7" s="83">
        <v>10634.06</v>
      </c>
      <c r="N7" s="84">
        <f aca="true" t="shared" si="0" ref="N7:N70">SUM(O7:R7)</f>
        <v>0</v>
      </c>
      <c r="O7" s="100">
        <v>0</v>
      </c>
      <c r="P7" s="100">
        <v>0</v>
      </c>
      <c r="Q7" s="100">
        <v>0</v>
      </c>
      <c r="R7" s="83">
        <v>0</v>
      </c>
      <c r="S7" s="84">
        <v>36</v>
      </c>
      <c r="T7" s="83">
        <v>0</v>
      </c>
    </row>
    <row r="8" spans="1:20" ht="19.5" customHeight="1">
      <c r="A8" s="82" t="s">
        <v>36</v>
      </c>
      <c r="B8" s="82" t="s">
        <v>36</v>
      </c>
      <c r="C8" s="82" t="s">
        <v>36</v>
      </c>
      <c r="D8" s="82" t="s">
        <v>36</v>
      </c>
      <c r="E8" s="82" t="s">
        <v>79</v>
      </c>
      <c r="F8" s="100">
        <v>1856.95</v>
      </c>
      <c r="G8" s="100">
        <v>0</v>
      </c>
      <c r="H8" s="100">
        <v>1820.95</v>
      </c>
      <c r="I8" s="100">
        <v>0</v>
      </c>
      <c r="J8" s="83">
        <v>0</v>
      </c>
      <c r="K8" s="84">
        <v>0</v>
      </c>
      <c r="L8" s="100">
        <v>0</v>
      </c>
      <c r="M8" s="83">
        <v>0</v>
      </c>
      <c r="N8" s="84">
        <f t="shared" si="0"/>
        <v>0</v>
      </c>
      <c r="O8" s="100">
        <v>0</v>
      </c>
      <c r="P8" s="100">
        <v>0</v>
      </c>
      <c r="Q8" s="100">
        <v>0</v>
      </c>
      <c r="R8" s="83">
        <v>0</v>
      </c>
      <c r="S8" s="84">
        <v>36</v>
      </c>
      <c r="T8" s="83">
        <v>0</v>
      </c>
    </row>
    <row r="9" spans="1:20" ht="19.5" customHeight="1">
      <c r="A9" s="82" t="s">
        <v>36</v>
      </c>
      <c r="B9" s="82" t="s">
        <v>36</v>
      </c>
      <c r="C9" s="82" t="s">
        <v>36</v>
      </c>
      <c r="D9" s="82" t="s">
        <v>36</v>
      </c>
      <c r="E9" s="82" t="s">
        <v>80</v>
      </c>
      <c r="F9" s="100">
        <v>1856.95</v>
      </c>
      <c r="G9" s="100">
        <v>0</v>
      </c>
      <c r="H9" s="100">
        <v>1820.95</v>
      </c>
      <c r="I9" s="100">
        <v>0</v>
      </c>
      <c r="J9" s="83">
        <v>0</v>
      </c>
      <c r="K9" s="84">
        <v>0</v>
      </c>
      <c r="L9" s="100">
        <v>0</v>
      </c>
      <c r="M9" s="83">
        <v>0</v>
      </c>
      <c r="N9" s="84">
        <f t="shared" si="0"/>
        <v>0</v>
      </c>
      <c r="O9" s="100">
        <v>0</v>
      </c>
      <c r="P9" s="100">
        <v>0</v>
      </c>
      <c r="Q9" s="100">
        <v>0</v>
      </c>
      <c r="R9" s="83">
        <v>0</v>
      </c>
      <c r="S9" s="84">
        <v>36</v>
      </c>
      <c r="T9" s="83">
        <v>0</v>
      </c>
    </row>
    <row r="10" spans="1:20" ht="19.5" customHeight="1">
      <c r="A10" s="82" t="s">
        <v>81</v>
      </c>
      <c r="B10" s="82" t="s">
        <v>82</v>
      </c>
      <c r="C10" s="82" t="s">
        <v>83</v>
      </c>
      <c r="D10" s="82" t="s">
        <v>84</v>
      </c>
      <c r="E10" s="82" t="s">
        <v>85</v>
      </c>
      <c r="F10" s="100">
        <v>41.28</v>
      </c>
      <c r="G10" s="100">
        <v>0</v>
      </c>
      <c r="H10" s="100">
        <v>40.28</v>
      </c>
      <c r="I10" s="100">
        <v>0</v>
      </c>
      <c r="J10" s="83">
        <v>0</v>
      </c>
      <c r="K10" s="84">
        <v>0</v>
      </c>
      <c r="L10" s="100">
        <v>0</v>
      </c>
      <c r="M10" s="83">
        <v>0</v>
      </c>
      <c r="N10" s="84">
        <f t="shared" si="0"/>
        <v>0</v>
      </c>
      <c r="O10" s="100">
        <v>0</v>
      </c>
      <c r="P10" s="100">
        <v>0</v>
      </c>
      <c r="Q10" s="100">
        <v>0</v>
      </c>
      <c r="R10" s="83">
        <v>0</v>
      </c>
      <c r="S10" s="84">
        <v>1</v>
      </c>
      <c r="T10" s="83">
        <v>0</v>
      </c>
    </row>
    <row r="11" spans="1:20" ht="19.5" customHeight="1">
      <c r="A11" s="82" t="s">
        <v>86</v>
      </c>
      <c r="B11" s="82" t="s">
        <v>87</v>
      </c>
      <c r="C11" s="82" t="s">
        <v>88</v>
      </c>
      <c r="D11" s="82" t="s">
        <v>84</v>
      </c>
      <c r="E11" s="82" t="s">
        <v>89</v>
      </c>
      <c r="F11" s="100">
        <v>29.28</v>
      </c>
      <c r="G11" s="100">
        <v>0</v>
      </c>
      <c r="H11" s="100">
        <v>29.28</v>
      </c>
      <c r="I11" s="100">
        <v>0</v>
      </c>
      <c r="J11" s="83">
        <v>0</v>
      </c>
      <c r="K11" s="84">
        <v>0</v>
      </c>
      <c r="L11" s="100">
        <v>0</v>
      </c>
      <c r="M11" s="83">
        <v>0</v>
      </c>
      <c r="N11" s="84">
        <f t="shared" si="0"/>
        <v>0</v>
      </c>
      <c r="O11" s="100">
        <v>0</v>
      </c>
      <c r="P11" s="100">
        <v>0</v>
      </c>
      <c r="Q11" s="100">
        <v>0</v>
      </c>
      <c r="R11" s="83">
        <v>0</v>
      </c>
      <c r="S11" s="84">
        <v>0</v>
      </c>
      <c r="T11" s="83">
        <v>0</v>
      </c>
    </row>
    <row r="12" spans="1:20" ht="19.5" customHeight="1">
      <c r="A12" s="82" t="s">
        <v>86</v>
      </c>
      <c r="B12" s="82" t="s">
        <v>87</v>
      </c>
      <c r="C12" s="82" t="s">
        <v>90</v>
      </c>
      <c r="D12" s="82" t="s">
        <v>84</v>
      </c>
      <c r="E12" s="82" t="s">
        <v>91</v>
      </c>
      <c r="F12" s="100">
        <v>1.49</v>
      </c>
      <c r="G12" s="100">
        <v>0</v>
      </c>
      <c r="H12" s="100">
        <v>1.49</v>
      </c>
      <c r="I12" s="100">
        <v>0</v>
      </c>
      <c r="J12" s="83">
        <v>0</v>
      </c>
      <c r="K12" s="84">
        <v>0</v>
      </c>
      <c r="L12" s="100">
        <v>0</v>
      </c>
      <c r="M12" s="83">
        <v>0</v>
      </c>
      <c r="N12" s="84">
        <f t="shared" si="0"/>
        <v>0</v>
      </c>
      <c r="O12" s="100">
        <v>0</v>
      </c>
      <c r="P12" s="100">
        <v>0</v>
      </c>
      <c r="Q12" s="100">
        <v>0</v>
      </c>
      <c r="R12" s="83">
        <v>0</v>
      </c>
      <c r="S12" s="84">
        <v>0</v>
      </c>
      <c r="T12" s="83">
        <v>0</v>
      </c>
    </row>
    <row r="13" spans="1:20" ht="19.5" customHeight="1">
      <c r="A13" s="82" t="s">
        <v>86</v>
      </c>
      <c r="B13" s="82" t="s">
        <v>87</v>
      </c>
      <c r="C13" s="82" t="s">
        <v>87</v>
      </c>
      <c r="D13" s="82" t="s">
        <v>84</v>
      </c>
      <c r="E13" s="82" t="s">
        <v>92</v>
      </c>
      <c r="F13" s="100">
        <v>104.79</v>
      </c>
      <c r="G13" s="100">
        <v>0</v>
      </c>
      <c r="H13" s="100">
        <v>104.79</v>
      </c>
      <c r="I13" s="100">
        <v>0</v>
      </c>
      <c r="J13" s="83">
        <v>0</v>
      </c>
      <c r="K13" s="84">
        <v>0</v>
      </c>
      <c r="L13" s="100">
        <v>0</v>
      </c>
      <c r="M13" s="83">
        <v>0</v>
      </c>
      <c r="N13" s="84">
        <f t="shared" si="0"/>
        <v>0</v>
      </c>
      <c r="O13" s="100">
        <v>0</v>
      </c>
      <c r="P13" s="100">
        <v>0</v>
      </c>
      <c r="Q13" s="100">
        <v>0</v>
      </c>
      <c r="R13" s="83">
        <v>0</v>
      </c>
      <c r="S13" s="84">
        <v>0</v>
      </c>
      <c r="T13" s="83">
        <v>0</v>
      </c>
    </row>
    <row r="14" spans="1:20" ht="19.5" customHeight="1">
      <c r="A14" s="82" t="s">
        <v>93</v>
      </c>
      <c r="B14" s="82" t="s">
        <v>94</v>
      </c>
      <c r="C14" s="82" t="s">
        <v>90</v>
      </c>
      <c r="D14" s="82" t="s">
        <v>84</v>
      </c>
      <c r="E14" s="82" t="s">
        <v>95</v>
      </c>
      <c r="F14" s="100">
        <v>79.52</v>
      </c>
      <c r="G14" s="100">
        <v>0</v>
      </c>
      <c r="H14" s="100">
        <v>79.52</v>
      </c>
      <c r="I14" s="100">
        <v>0</v>
      </c>
      <c r="J14" s="83">
        <v>0</v>
      </c>
      <c r="K14" s="84">
        <v>0</v>
      </c>
      <c r="L14" s="100">
        <v>0</v>
      </c>
      <c r="M14" s="83">
        <v>0</v>
      </c>
      <c r="N14" s="84">
        <f t="shared" si="0"/>
        <v>0</v>
      </c>
      <c r="O14" s="100">
        <v>0</v>
      </c>
      <c r="P14" s="100">
        <v>0</v>
      </c>
      <c r="Q14" s="100">
        <v>0</v>
      </c>
      <c r="R14" s="83">
        <v>0</v>
      </c>
      <c r="S14" s="84">
        <v>0</v>
      </c>
      <c r="T14" s="83">
        <v>0</v>
      </c>
    </row>
    <row r="15" spans="1:20" ht="19.5" customHeight="1">
      <c r="A15" s="82" t="s">
        <v>93</v>
      </c>
      <c r="B15" s="82" t="s">
        <v>94</v>
      </c>
      <c r="C15" s="82" t="s">
        <v>83</v>
      </c>
      <c r="D15" s="82" t="s">
        <v>84</v>
      </c>
      <c r="E15" s="82" t="s">
        <v>96</v>
      </c>
      <c r="F15" s="100">
        <v>29.99</v>
      </c>
      <c r="G15" s="100">
        <v>0</v>
      </c>
      <c r="H15" s="100">
        <v>29.99</v>
      </c>
      <c r="I15" s="100">
        <v>0</v>
      </c>
      <c r="J15" s="83">
        <v>0</v>
      </c>
      <c r="K15" s="84">
        <v>0</v>
      </c>
      <c r="L15" s="100">
        <v>0</v>
      </c>
      <c r="M15" s="83">
        <v>0</v>
      </c>
      <c r="N15" s="84">
        <f t="shared" si="0"/>
        <v>0</v>
      </c>
      <c r="O15" s="100">
        <v>0</v>
      </c>
      <c r="P15" s="100">
        <v>0</v>
      </c>
      <c r="Q15" s="100">
        <v>0</v>
      </c>
      <c r="R15" s="83">
        <v>0</v>
      </c>
      <c r="S15" s="84">
        <v>0</v>
      </c>
      <c r="T15" s="83">
        <v>0</v>
      </c>
    </row>
    <row r="16" spans="1:20" ht="19.5" customHeight="1">
      <c r="A16" s="82" t="s">
        <v>97</v>
      </c>
      <c r="B16" s="82" t="s">
        <v>88</v>
      </c>
      <c r="C16" s="82" t="s">
        <v>98</v>
      </c>
      <c r="D16" s="82" t="s">
        <v>84</v>
      </c>
      <c r="E16" s="82" t="s">
        <v>99</v>
      </c>
      <c r="F16" s="100">
        <v>1383.63</v>
      </c>
      <c r="G16" s="100">
        <v>0</v>
      </c>
      <c r="H16" s="100">
        <v>1348.63</v>
      </c>
      <c r="I16" s="100">
        <v>0</v>
      </c>
      <c r="J16" s="83">
        <v>0</v>
      </c>
      <c r="K16" s="84">
        <v>0</v>
      </c>
      <c r="L16" s="100">
        <v>0</v>
      </c>
      <c r="M16" s="83">
        <v>0</v>
      </c>
      <c r="N16" s="84">
        <f t="shared" si="0"/>
        <v>0</v>
      </c>
      <c r="O16" s="100">
        <v>0</v>
      </c>
      <c r="P16" s="100">
        <v>0</v>
      </c>
      <c r="Q16" s="100">
        <v>0</v>
      </c>
      <c r="R16" s="83">
        <v>0</v>
      </c>
      <c r="S16" s="84">
        <v>35</v>
      </c>
      <c r="T16" s="83">
        <v>0</v>
      </c>
    </row>
    <row r="17" spans="1:20" ht="19.5" customHeight="1">
      <c r="A17" s="82" t="s">
        <v>100</v>
      </c>
      <c r="B17" s="82" t="s">
        <v>90</v>
      </c>
      <c r="C17" s="82" t="s">
        <v>88</v>
      </c>
      <c r="D17" s="82" t="s">
        <v>84</v>
      </c>
      <c r="E17" s="82" t="s">
        <v>101</v>
      </c>
      <c r="F17" s="100">
        <v>106.03</v>
      </c>
      <c r="G17" s="100">
        <v>0</v>
      </c>
      <c r="H17" s="100">
        <v>106.03</v>
      </c>
      <c r="I17" s="100">
        <v>0</v>
      </c>
      <c r="J17" s="83">
        <v>0</v>
      </c>
      <c r="K17" s="84">
        <v>0</v>
      </c>
      <c r="L17" s="100">
        <v>0</v>
      </c>
      <c r="M17" s="83">
        <v>0</v>
      </c>
      <c r="N17" s="84">
        <f t="shared" si="0"/>
        <v>0</v>
      </c>
      <c r="O17" s="100">
        <v>0</v>
      </c>
      <c r="P17" s="100">
        <v>0</v>
      </c>
      <c r="Q17" s="100">
        <v>0</v>
      </c>
      <c r="R17" s="83">
        <v>0</v>
      </c>
      <c r="S17" s="84">
        <v>0</v>
      </c>
      <c r="T17" s="83">
        <v>0</v>
      </c>
    </row>
    <row r="18" spans="1:20" ht="19.5" customHeight="1">
      <c r="A18" s="82" t="s">
        <v>100</v>
      </c>
      <c r="B18" s="82" t="s">
        <v>90</v>
      </c>
      <c r="C18" s="82" t="s">
        <v>83</v>
      </c>
      <c r="D18" s="82" t="s">
        <v>84</v>
      </c>
      <c r="E18" s="82" t="s">
        <v>102</v>
      </c>
      <c r="F18" s="100">
        <v>80.94</v>
      </c>
      <c r="G18" s="100">
        <v>0</v>
      </c>
      <c r="H18" s="100">
        <v>80.94</v>
      </c>
      <c r="I18" s="100">
        <v>0</v>
      </c>
      <c r="J18" s="83">
        <v>0</v>
      </c>
      <c r="K18" s="84">
        <v>0</v>
      </c>
      <c r="L18" s="100">
        <v>0</v>
      </c>
      <c r="M18" s="83">
        <v>0</v>
      </c>
      <c r="N18" s="84">
        <f t="shared" si="0"/>
        <v>0</v>
      </c>
      <c r="O18" s="100">
        <v>0</v>
      </c>
      <c r="P18" s="100">
        <v>0</v>
      </c>
      <c r="Q18" s="100">
        <v>0</v>
      </c>
      <c r="R18" s="83">
        <v>0</v>
      </c>
      <c r="S18" s="84">
        <v>0</v>
      </c>
      <c r="T18" s="83">
        <v>0</v>
      </c>
    </row>
    <row r="19" spans="1:20" ht="19.5" customHeight="1">
      <c r="A19" s="82" t="s">
        <v>36</v>
      </c>
      <c r="B19" s="82" t="s">
        <v>36</v>
      </c>
      <c r="C19" s="82" t="s">
        <v>36</v>
      </c>
      <c r="D19" s="82" t="s">
        <v>36</v>
      </c>
      <c r="E19" s="82" t="s">
        <v>103</v>
      </c>
      <c r="F19" s="100">
        <v>123.76</v>
      </c>
      <c r="G19" s="100">
        <v>0</v>
      </c>
      <c r="H19" s="100">
        <v>123.76</v>
      </c>
      <c r="I19" s="100">
        <v>0</v>
      </c>
      <c r="J19" s="83">
        <v>0</v>
      </c>
      <c r="K19" s="84">
        <v>0</v>
      </c>
      <c r="L19" s="100">
        <v>0</v>
      </c>
      <c r="M19" s="83">
        <v>0</v>
      </c>
      <c r="N19" s="84">
        <f t="shared" si="0"/>
        <v>0</v>
      </c>
      <c r="O19" s="100">
        <v>0</v>
      </c>
      <c r="P19" s="100">
        <v>0</v>
      </c>
      <c r="Q19" s="100">
        <v>0</v>
      </c>
      <c r="R19" s="83">
        <v>0</v>
      </c>
      <c r="S19" s="84">
        <v>0</v>
      </c>
      <c r="T19" s="83">
        <v>0</v>
      </c>
    </row>
    <row r="20" spans="1:20" ht="19.5" customHeight="1">
      <c r="A20" s="82" t="s">
        <v>36</v>
      </c>
      <c r="B20" s="82" t="s">
        <v>36</v>
      </c>
      <c r="C20" s="82" t="s">
        <v>36</v>
      </c>
      <c r="D20" s="82" t="s">
        <v>36</v>
      </c>
      <c r="E20" s="82" t="s">
        <v>104</v>
      </c>
      <c r="F20" s="100">
        <v>123.76</v>
      </c>
      <c r="G20" s="100">
        <v>0</v>
      </c>
      <c r="H20" s="100">
        <v>123.76</v>
      </c>
      <c r="I20" s="100">
        <v>0</v>
      </c>
      <c r="J20" s="83">
        <v>0</v>
      </c>
      <c r="K20" s="84">
        <v>0</v>
      </c>
      <c r="L20" s="100">
        <v>0</v>
      </c>
      <c r="M20" s="83">
        <v>0</v>
      </c>
      <c r="N20" s="84">
        <f t="shared" si="0"/>
        <v>0</v>
      </c>
      <c r="O20" s="100">
        <v>0</v>
      </c>
      <c r="P20" s="100">
        <v>0</v>
      </c>
      <c r="Q20" s="100">
        <v>0</v>
      </c>
      <c r="R20" s="83">
        <v>0</v>
      </c>
      <c r="S20" s="84">
        <v>0</v>
      </c>
      <c r="T20" s="83">
        <v>0</v>
      </c>
    </row>
    <row r="21" spans="1:20" ht="19.5" customHeight="1">
      <c r="A21" s="82" t="s">
        <v>81</v>
      </c>
      <c r="B21" s="82" t="s">
        <v>82</v>
      </c>
      <c r="C21" s="82" t="s">
        <v>83</v>
      </c>
      <c r="D21" s="82" t="s">
        <v>105</v>
      </c>
      <c r="E21" s="82" t="s">
        <v>85</v>
      </c>
      <c r="F21" s="100">
        <v>0.3</v>
      </c>
      <c r="G21" s="100">
        <v>0</v>
      </c>
      <c r="H21" s="100">
        <v>0.3</v>
      </c>
      <c r="I21" s="100">
        <v>0</v>
      </c>
      <c r="J21" s="83">
        <v>0</v>
      </c>
      <c r="K21" s="84">
        <v>0</v>
      </c>
      <c r="L21" s="100">
        <v>0</v>
      </c>
      <c r="M21" s="83">
        <v>0</v>
      </c>
      <c r="N21" s="84">
        <f t="shared" si="0"/>
        <v>0</v>
      </c>
      <c r="O21" s="100">
        <v>0</v>
      </c>
      <c r="P21" s="100">
        <v>0</v>
      </c>
      <c r="Q21" s="100">
        <v>0</v>
      </c>
      <c r="R21" s="83">
        <v>0</v>
      </c>
      <c r="S21" s="84">
        <v>0</v>
      </c>
      <c r="T21" s="83">
        <v>0</v>
      </c>
    </row>
    <row r="22" spans="1:20" ht="19.5" customHeight="1">
      <c r="A22" s="82" t="s">
        <v>86</v>
      </c>
      <c r="B22" s="82" t="s">
        <v>87</v>
      </c>
      <c r="C22" s="82" t="s">
        <v>87</v>
      </c>
      <c r="D22" s="82" t="s">
        <v>105</v>
      </c>
      <c r="E22" s="82" t="s">
        <v>92</v>
      </c>
      <c r="F22" s="100">
        <v>11.46</v>
      </c>
      <c r="G22" s="100">
        <v>0</v>
      </c>
      <c r="H22" s="100">
        <v>11.46</v>
      </c>
      <c r="I22" s="100">
        <v>0</v>
      </c>
      <c r="J22" s="83">
        <v>0</v>
      </c>
      <c r="K22" s="84">
        <v>0</v>
      </c>
      <c r="L22" s="100">
        <v>0</v>
      </c>
      <c r="M22" s="83">
        <v>0</v>
      </c>
      <c r="N22" s="84">
        <f t="shared" si="0"/>
        <v>0</v>
      </c>
      <c r="O22" s="100">
        <v>0</v>
      </c>
      <c r="P22" s="100">
        <v>0</v>
      </c>
      <c r="Q22" s="100">
        <v>0</v>
      </c>
      <c r="R22" s="83">
        <v>0</v>
      </c>
      <c r="S22" s="84">
        <v>0</v>
      </c>
      <c r="T22" s="83">
        <v>0</v>
      </c>
    </row>
    <row r="23" spans="1:20" ht="19.5" customHeight="1">
      <c r="A23" s="82" t="s">
        <v>86</v>
      </c>
      <c r="B23" s="82" t="s">
        <v>98</v>
      </c>
      <c r="C23" s="82" t="s">
        <v>88</v>
      </c>
      <c r="D23" s="82" t="s">
        <v>105</v>
      </c>
      <c r="E23" s="82" t="s">
        <v>106</v>
      </c>
      <c r="F23" s="100">
        <v>2.15</v>
      </c>
      <c r="G23" s="100">
        <v>0</v>
      </c>
      <c r="H23" s="100">
        <v>2.15</v>
      </c>
      <c r="I23" s="100">
        <v>0</v>
      </c>
      <c r="J23" s="83">
        <v>0</v>
      </c>
      <c r="K23" s="84">
        <v>0</v>
      </c>
      <c r="L23" s="100">
        <v>0</v>
      </c>
      <c r="M23" s="83">
        <v>0</v>
      </c>
      <c r="N23" s="84">
        <f t="shared" si="0"/>
        <v>0</v>
      </c>
      <c r="O23" s="100">
        <v>0</v>
      </c>
      <c r="P23" s="100">
        <v>0</v>
      </c>
      <c r="Q23" s="100">
        <v>0</v>
      </c>
      <c r="R23" s="83">
        <v>0</v>
      </c>
      <c r="S23" s="84">
        <v>0</v>
      </c>
      <c r="T23" s="83">
        <v>0</v>
      </c>
    </row>
    <row r="24" spans="1:20" ht="19.5" customHeight="1">
      <c r="A24" s="82" t="s">
        <v>93</v>
      </c>
      <c r="B24" s="82" t="s">
        <v>94</v>
      </c>
      <c r="C24" s="82" t="s">
        <v>90</v>
      </c>
      <c r="D24" s="82" t="s">
        <v>105</v>
      </c>
      <c r="E24" s="82" t="s">
        <v>95</v>
      </c>
      <c r="F24" s="100">
        <v>8.48</v>
      </c>
      <c r="G24" s="100">
        <v>0</v>
      </c>
      <c r="H24" s="100">
        <v>8.48</v>
      </c>
      <c r="I24" s="100">
        <v>0</v>
      </c>
      <c r="J24" s="83">
        <v>0</v>
      </c>
      <c r="K24" s="84">
        <v>0</v>
      </c>
      <c r="L24" s="100">
        <v>0</v>
      </c>
      <c r="M24" s="83">
        <v>0</v>
      </c>
      <c r="N24" s="84">
        <f t="shared" si="0"/>
        <v>0</v>
      </c>
      <c r="O24" s="100">
        <v>0</v>
      </c>
      <c r="P24" s="100">
        <v>0</v>
      </c>
      <c r="Q24" s="100">
        <v>0</v>
      </c>
      <c r="R24" s="83">
        <v>0</v>
      </c>
      <c r="S24" s="84">
        <v>0</v>
      </c>
      <c r="T24" s="83">
        <v>0</v>
      </c>
    </row>
    <row r="25" spans="1:20" ht="19.5" customHeight="1">
      <c r="A25" s="82" t="s">
        <v>97</v>
      </c>
      <c r="B25" s="82" t="s">
        <v>88</v>
      </c>
      <c r="C25" s="82" t="s">
        <v>98</v>
      </c>
      <c r="D25" s="82" t="s">
        <v>105</v>
      </c>
      <c r="E25" s="82" t="s">
        <v>99</v>
      </c>
      <c r="F25" s="100">
        <v>84.96</v>
      </c>
      <c r="G25" s="100">
        <v>0</v>
      </c>
      <c r="H25" s="100">
        <v>84.96</v>
      </c>
      <c r="I25" s="100">
        <v>0</v>
      </c>
      <c r="J25" s="83">
        <v>0</v>
      </c>
      <c r="K25" s="84">
        <v>0</v>
      </c>
      <c r="L25" s="100">
        <v>0</v>
      </c>
      <c r="M25" s="83">
        <v>0</v>
      </c>
      <c r="N25" s="84">
        <f t="shared" si="0"/>
        <v>0</v>
      </c>
      <c r="O25" s="100">
        <v>0</v>
      </c>
      <c r="P25" s="100">
        <v>0</v>
      </c>
      <c r="Q25" s="100">
        <v>0</v>
      </c>
      <c r="R25" s="83">
        <v>0</v>
      </c>
      <c r="S25" s="84">
        <v>0</v>
      </c>
      <c r="T25" s="83">
        <v>0</v>
      </c>
    </row>
    <row r="26" spans="1:20" ht="19.5" customHeight="1">
      <c r="A26" s="82" t="s">
        <v>100</v>
      </c>
      <c r="B26" s="82" t="s">
        <v>90</v>
      </c>
      <c r="C26" s="82" t="s">
        <v>88</v>
      </c>
      <c r="D26" s="82" t="s">
        <v>105</v>
      </c>
      <c r="E26" s="82" t="s">
        <v>101</v>
      </c>
      <c r="F26" s="100">
        <v>11.3</v>
      </c>
      <c r="G26" s="100">
        <v>0</v>
      </c>
      <c r="H26" s="100">
        <v>11.3</v>
      </c>
      <c r="I26" s="100">
        <v>0</v>
      </c>
      <c r="J26" s="83">
        <v>0</v>
      </c>
      <c r="K26" s="84">
        <v>0</v>
      </c>
      <c r="L26" s="100">
        <v>0</v>
      </c>
      <c r="M26" s="83">
        <v>0</v>
      </c>
      <c r="N26" s="84">
        <f t="shared" si="0"/>
        <v>0</v>
      </c>
      <c r="O26" s="100">
        <v>0</v>
      </c>
      <c r="P26" s="100">
        <v>0</v>
      </c>
      <c r="Q26" s="100">
        <v>0</v>
      </c>
      <c r="R26" s="83">
        <v>0</v>
      </c>
      <c r="S26" s="84">
        <v>0</v>
      </c>
      <c r="T26" s="83">
        <v>0</v>
      </c>
    </row>
    <row r="27" spans="1:20" ht="19.5" customHeight="1">
      <c r="A27" s="82" t="s">
        <v>100</v>
      </c>
      <c r="B27" s="82" t="s">
        <v>90</v>
      </c>
      <c r="C27" s="82" t="s">
        <v>83</v>
      </c>
      <c r="D27" s="82" t="s">
        <v>105</v>
      </c>
      <c r="E27" s="82" t="s">
        <v>102</v>
      </c>
      <c r="F27" s="100">
        <v>5.11</v>
      </c>
      <c r="G27" s="100">
        <v>0</v>
      </c>
      <c r="H27" s="100">
        <v>5.11</v>
      </c>
      <c r="I27" s="100">
        <v>0</v>
      </c>
      <c r="J27" s="83">
        <v>0</v>
      </c>
      <c r="K27" s="84">
        <v>0</v>
      </c>
      <c r="L27" s="100">
        <v>0</v>
      </c>
      <c r="M27" s="83">
        <v>0</v>
      </c>
      <c r="N27" s="84">
        <f t="shared" si="0"/>
        <v>0</v>
      </c>
      <c r="O27" s="100">
        <v>0</v>
      </c>
      <c r="P27" s="100">
        <v>0</v>
      </c>
      <c r="Q27" s="100">
        <v>0</v>
      </c>
      <c r="R27" s="83">
        <v>0</v>
      </c>
      <c r="S27" s="84">
        <v>0</v>
      </c>
      <c r="T27" s="83">
        <v>0</v>
      </c>
    </row>
    <row r="28" spans="1:20" ht="19.5" customHeight="1">
      <c r="A28" s="82" t="s">
        <v>36</v>
      </c>
      <c r="B28" s="82" t="s">
        <v>36</v>
      </c>
      <c r="C28" s="82" t="s">
        <v>36</v>
      </c>
      <c r="D28" s="82" t="s">
        <v>36</v>
      </c>
      <c r="E28" s="82" t="s">
        <v>107</v>
      </c>
      <c r="F28" s="100">
        <v>3128</v>
      </c>
      <c r="G28" s="100">
        <v>0</v>
      </c>
      <c r="H28" s="100">
        <v>2198</v>
      </c>
      <c r="I28" s="100">
        <v>0</v>
      </c>
      <c r="J28" s="83">
        <v>0</v>
      </c>
      <c r="K28" s="84">
        <v>930</v>
      </c>
      <c r="L28" s="100">
        <v>930</v>
      </c>
      <c r="M28" s="83">
        <v>0</v>
      </c>
      <c r="N28" s="84">
        <f t="shared" si="0"/>
        <v>0</v>
      </c>
      <c r="O28" s="100">
        <v>0</v>
      </c>
      <c r="P28" s="100">
        <v>0</v>
      </c>
      <c r="Q28" s="100">
        <v>0</v>
      </c>
      <c r="R28" s="83">
        <v>0</v>
      </c>
      <c r="S28" s="84">
        <v>0</v>
      </c>
      <c r="T28" s="83">
        <v>0</v>
      </c>
    </row>
    <row r="29" spans="1:20" ht="19.5" customHeight="1">
      <c r="A29" s="82" t="s">
        <v>36</v>
      </c>
      <c r="B29" s="82" t="s">
        <v>36</v>
      </c>
      <c r="C29" s="82" t="s">
        <v>36</v>
      </c>
      <c r="D29" s="82" t="s">
        <v>36</v>
      </c>
      <c r="E29" s="82" t="s">
        <v>108</v>
      </c>
      <c r="F29" s="100">
        <v>3128</v>
      </c>
      <c r="G29" s="100">
        <v>0</v>
      </c>
      <c r="H29" s="100">
        <v>2198</v>
      </c>
      <c r="I29" s="100">
        <v>0</v>
      </c>
      <c r="J29" s="83">
        <v>0</v>
      </c>
      <c r="K29" s="84">
        <v>930</v>
      </c>
      <c r="L29" s="100">
        <v>930</v>
      </c>
      <c r="M29" s="83">
        <v>0</v>
      </c>
      <c r="N29" s="84">
        <f t="shared" si="0"/>
        <v>0</v>
      </c>
      <c r="O29" s="100">
        <v>0</v>
      </c>
      <c r="P29" s="100">
        <v>0</v>
      </c>
      <c r="Q29" s="100">
        <v>0</v>
      </c>
      <c r="R29" s="83">
        <v>0</v>
      </c>
      <c r="S29" s="84">
        <v>0</v>
      </c>
      <c r="T29" s="83">
        <v>0</v>
      </c>
    </row>
    <row r="30" spans="1:20" ht="19.5" customHeight="1">
      <c r="A30" s="82" t="s">
        <v>81</v>
      </c>
      <c r="B30" s="82" t="s">
        <v>83</v>
      </c>
      <c r="C30" s="82" t="s">
        <v>90</v>
      </c>
      <c r="D30" s="82" t="s">
        <v>109</v>
      </c>
      <c r="E30" s="82" t="s">
        <v>110</v>
      </c>
      <c r="F30" s="100">
        <v>2871.4</v>
      </c>
      <c r="G30" s="100">
        <v>0</v>
      </c>
      <c r="H30" s="100">
        <v>2198</v>
      </c>
      <c r="I30" s="100">
        <v>0</v>
      </c>
      <c r="J30" s="83">
        <v>0</v>
      </c>
      <c r="K30" s="84">
        <v>673.4</v>
      </c>
      <c r="L30" s="100">
        <v>673.4</v>
      </c>
      <c r="M30" s="83">
        <v>0</v>
      </c>
      <c r="N30" s="84">
        <f t="shared" si="0"/>
        <v>0</v>
      </c>
      <c r="O30" s="100">
        <v>0</v>
      </c>
      <c r="P30" s="100">
        <v>0</v>
      </c>
      <c r="Q30" s="100">
        <v>0</v>
      </c>
      <c r="R30" s="83">
        <v>0</v>
      </c>
      <c r="S30" s="84">
        <v>0</v>
      </c>
      <c r="T30" s="83">
        <v>0</v>
      </c>
    </row>
    <row r="31" spans="1:20" ht="19.5" customHeight="1">
      <c r="A31" s="82" t="s">
        <v>81</v>
      </c>
      <c r="B31" s="82" t="s">
        <v>98</v>
      </c>
      <c r="C31" s="82" t="s">
        <v>98</v>
      </c>
      <c r="D31" s="82" t="s">
        <v>109</v>
      </c>
      <c r="E31" s="82" t="s">
        <v>111</v>
      </c>
      <c r="F31" s="100">
        <v>256.6</v>
      </c>
      <c r="G31" s="100">
        <v>0</v>
      </c>
      <c r="H31" s="100">
        <v>0</v>
      </c>
      <c r="I31" s="100">
        <v>0</v>
      </c>
      <c r="J31" s="83">
        <v>0</v>
      </c>
      <c r="K31" s="84">
        <v>256.6</v>
      </c>
      <c r="L31" s="100">
        <v>256.6</v>
      </c>
      <c r="M31" s="83">
        <v>0</v>
      </c>
      <c r="N31" s="84">
        <f t="shared" si="0"/>
        <v>0</v>
      </c>
      <c r="O31" s="100">
        <v>0</v>
      </c>
      <c r="P31" s="100">
        <v>0</v>
      </c>
      <c r="Q31" s="100">
        <v>0</v>
      </c>
      <c r="R31" s="83">
        <v>0</v>
      </c>
      <c r="S31" s="84">
        <v>0</v>
      </c>
      <c r="T31" s="83">
        <v>0</v>
      </c>
    </row>
    <row r="32" spans="1:20" ht="19.5" customHeight="1">
      <c r="A32" s="82" t="s">
        <v>36</v>
      </c>
      <c r="B32" s="82" t="s">
        <v>36</v>
      </c>
      <c r="C32" s="82" t="s">
        <v>36</v>
      </c>
      <c r="D32" s="82" t="s">
        <v>36</v>
      </c>
      <c r="E32" s="82" t="s">
        <v>112</v>
      </c>
      <c r="F32" s="100">
        <v>14077.57</v>
      </c>
      <c r="G32" s="100">
        <v>0</v>
      </c>
      <c r="H32" s="100">
        <v>5851.64</v>
      </c>
      <c r="I32" s="100">
        <v>0</v>
      </c>
      <c r="J32" s="83">
        <v>0</v>
      </c>
      <c r="K32" s="84">
        <v>0</v>
      </c>
      <c r="L32" s="100">
        <v>0</v>
      </c>
      <c r="M32" s="83">
        <v>8225.93</v>
      </c>
      <c r="N32" s="84">
        <f t="shared" si="0"/>
        <v>0</v>
      </c>
      <c r="O32" s="100">
        <v>0</v>
      </c>
      <c r="P32" s="100">
        <v>0</v>
      </c>
      <c r="Q32" s="100">
        <v>0</v>
      </c>
      <c r="R32" s="83">
        <v>0</v>
      </c>
      <c r="S32" s="84">
        <v>0</v>
      </c>
      <c r="T32" s="83">
        <v>0</v>
      </c>
    </row>
    <row r="33" spans="1:20" ht="19.5" customHeight="1">
      <c r="A33" s="82" t="s">
        <v>36</v>
      </c>
      <c r="B33" s="82" t="s">
        <v>36</v>
      </c>
      <c r="C33" s="82" t="s">
        <v>36</v>
      </c>
      <c r="D33" s="82" t="s">
        <v>36</v>
      </c>
      <c r="E33" s="82" t="s">
        <v>113</v>
      </c>
      <c r="F33" s="100">
        <v>6321.7</v>
      </c>
      <c r="G33" s="100">
        <v>0</v>
      </c>
      <c r="H33" s="100">
        <v>3467.87</v>
      </c>
      <c r="I33" s="100">
        <v>0</v>
      </c>
      <c r="J33" s="83">
        <v>0</v>
      </c>
      <c r="K33" s="84">
        <v>0</v>
      </c>
      <c r="L33" s="100">
        <v>0</v>
      </c>
      <c r="M33" s="83">
        <v>2853.83</v>
      </c>
      <c r="N33" s="84">
        <f t="shared" si="0"/>
        <v>0</v>
      </c>
      <c r="O33" s="100">
        <v>0</v>
      </c>
      <c r="P33" s="100">
        <v>0</v>
      </c>
      <c r="Q33" s="100">
        <v>0</v>
      </c>
      <c r="R33" s="83">
        <v>0</v>
      </c>
      <c r="S33" s="84">
        <v>0</v>
      </c>
      <c r="T33" s="83">
        <v>0</v>
      </c>
    </row>
    <row r="34" spans="1:20" ht="19.5" customHeight="1">
      <c r="A34" s="82" t="s">
        <v>81</v>
      </c>
      <c r="B34" s="82" t="s">
        <v>82</v>
      </c>
      <c r="C34" s="82" t="s">
        <v>83</v>
      </c>
      <c r="D34" s="82" t="s">
        <v>114</v>
      </c>
      <c r="E34" s="82" t="s">
        <v>85</v>
      </c>
      <c r="F34" s="100">
        <v>5</v>
      </c>
      <c r="G34" s="100">
        <v>0</v>
      </c>
      <c r="H34" s="100">
        <v>5</v>
      </c>
      <c r="I34" s="100">
        <v>0</v>
      </c>
      <c r="J34" s="83">
        <v>0</v>
      </c>
      <c r="K34" s="84">
        <v>0</v>
      </c>
      <c r="L34" s="100">
        <v>0</v>
      </c>
      <c r="M34" s="83">
        <v>0</v>
      </c>
      <c r="N34" s="84">
        <f t="shared" si="0"/>
        <v>0</v>
      </c>
      <c r="O34" s="100">
        <v>0</v>
      </c>
      <c r="P34" s="100">
        <v>0</v>
      </c>
      <c r="Q34" s="100">
        <v>0</v>
      </c>
      <c r="R34" s="83">
        <v>0</v>
      </c>
      <c r="S34" s="84">
        <v>0</v>
      </c>
      <c r="T34" s="83">
        <v>0</v>
      </c>
    </row>
    <row r="35" spans="1:20" ht="19.5" customHeight="1">
      <c r="A35" s="82" t="s">
        <v>115</v>
      </c>
      <c r="B35" s="82" t="s">
        <v>98</v>
      </c>
      <c r="C35" s="82" t="s">
        <v>98</v>
      </c>
      <c r="D35" s="82" t="s">
        <v>114</v>
      </c>
      <c r="E35" s="82" t="s">
        <v>116</v>
      </c>
      <c r="F35" s="100">
        <v>41</v>
      </c>
      <c r="G35" s="100">
        <v>0</v>
      </c>
      <c r="H35" s="100">
        <v>41</v>
      </c>
      <c r="I35" s="100">
        <v>0</v>
      </c>
      <c r="J35" s="83">
        <v>0</v>
      </c>
      <c r="K35" s="84">
        <v>0</v>
      </c>
      <c r="L35" s="100">
        <v>0</v>
      </c>
      <c r="M35" s="83">
        <v>0</v>
      </c>
      <c r="N35" s="84">
        <f t="shared" si="0"/>
        <v>0</v>
      </c>
      <c r="O35" s="100">
        <v>0</v>
      </c>
      <c r="P35" s="100">
        <v>0</v>
      </c>
      <c r="Q35" s="100">
        <v>0</v>
      </c>
      <c r="R35" s="83">
        <v>0</v>
      </c>
      <c r="S35" s="84">
        <v>0</v>
      </c>
      <c r="T35" s="83">
        <v>0</v>
      </c>
    </row>
    <row r="36" spans="1:20" ht="19.5" customHeight="1">
      <c r="A36" s="82" t="s">
        <v>86</v>
      </c>
      <c r="B36" s="82" t="s">
        <v>87</v>
      </c>
      <c r="C36" s="82" t="s">
        <v>87</v>
      </c>
      <c r="D36" s="82" t="s">
        <v>114</v>
      </c>
      <c r="E36" s="82" t="s">
        <v>92</v>
      </c>
      <c r="F36" s="100">
        <v>308.14</v>
      </c>
      <c r="G36" s="100">
        <v>0</v>
      </c>
      <c r="H36" s="100">
        <v>308.14</v>
      </c>
      <c r="I36" s="100">
        <v>0</v>
      </c>
      <c r="J36" s="83">
        <v>0</v>
      </c>
      <c r="K36" s="84">
        <v>0</v>
      </c>
      <c r="L36" s="100">
        <v>0</v>
      </c>
      <c r="M36" s="83">
        <v>0</v>
      </c>
      <c r="N36" s="84">
        <f t="shared" si="0"/>
        <v>0</v>
      </c>
      <c r="O36" s="100">
        <v>0</v>
      </c>
      <c r="P36" s="100">
        <v>0</v>
      </c>
      <c r="Q36" s="100">
        <v>0</v>
      </c>
      <c r="R36" s="83">
        <v>0</v>
      </c>
      <c r="S36" s="84">
        <v>0</v>
      </c>
      <c r="T36" s="83">
        <v>0</v>
      </c>
    </row>
    <row r="37" spans="1:20" ht="19.5" customHeight="1">
      <c r="A37" s="82" t="s">
        <v>86</v>
      </c>
      <c r="B37" s="82" t="s">
        <v>87</v>
      </c>
      <c r="C37" s="82" t="s">
        <v>117</v>
      </c>
      <c r="D37" s="82" t="s">
        <v>114</v>
      </c>
      <c r="E37" s="82" t="s">
        <v>118</v>
      </c>
      <c r="F37" s="100">
        <v>154.02</v>
      </c>
      <c r="G37" s="100">
        <v>0</v>
      </c>
      <c r="H37" s="100">
        <v>154.02</v>
      </c>
      <c r="I37" s="100">
        <v>0</v>
      </c>
      <c r="J37" s="83">
        <v>0</v>
      </c>
      <c r="K37" s="84">
        <v>0</v>
      </c>
      <c r="L37" s="100">
        <v>0</v>
      </c>
      <c r="M37" s="83">
        <v>0</v>
      </c>
      <c r="N37" s="84">
        <f t="shared" si="0"/>
        <v>0</v>
      </c>
      <c r="O37" s="100">
        <v>0</v>
      </c>
      <c r="P37" s="100">
        <v>0</v>
      </c>
      <c r="Q37" s="100">
        <v>0</v>
      </c>
      <c r="R37" s="83">
        <v>0</v>
      </c>
      <c r="S37" s="84">
        <v>0</v>
      </c>
      <c r="T37" s="83">
        <v>0</v>
      </c>
    </row>
    <row r="38" spans="1:20" ht="19.5" customHeight="1">
      <c r="A38" s="82" t="s">
        <v>86</v>
      </c>
      <c r="B38" s="82" t="s">
        <v>98</v>
      </c>
      <c r="C38" s="82" t="s">
        <v>88</v>
      </c>
      <c r="D38" s="82" t="s">
        <v>114</v>
      </c>
      <c r="E38" s="82" t="s">
        <v>106</v>
      </c>
      <c r="F38" s="100">
        <v>17.34</v>
      </c>
      <c r="G38" s="100">
        <v>0</v>
      </c>
      <c r="H38" s="100">
        <v>17.34</v>
      </c>
      <c r="I38" s="100">
        <v>0</v>
      </c>
      <c r="J38" s="83">
        <v>0</v>
      </c>
      <c r="K38" s="84">
        <v>0</v>
      </c>
      <c r="L38" s="100">
        <v>0</v>
      </c>
      <c r="M38" s="83">
        <v>0</v>
      </c>
      <c r="N38" s="84">
        <f t="shared" si="0"/>
        <v>0</v>
      </c>
      <c r="O38" s="100">
        <v>0</v>
      </c>
      <c r="P38" s="100">
        <v>0</v>
      </c>
      <c r="Q38" s="100">
        <v>0</v>
      </c>
      <c r="R38" s="83">
        <v>0</v>
      </c>
      <c r="S38" s="84">
        <v>0</v>
      </c>
      <c r="T38" s="83">
        <v>0</v>
      </c>
    </row>
    <row r="39" spans="1:20" ht="19.5" customHeight="1">
      <c r="A39" s="82" t="s">
        <v>93</v>
      </c>
      <c r="B39" s="82" t="s">
        <v>94</v>
      </c>
      <c r="C39" s="82" t="s">
        <v>90</v>
      </c>
      <c r="D39" s="82" t="s">
        <v>114</v>
      </c>
      <c r="E39" s="82" t="s">
        <v>95</v>
      </c>
      <c r="F39" s="100">
        <v>173.35</v>
      </c>
      <c r="G39" s="100">
        <v>0</v>
      </c>
      <c r="H39" s="100">
        <v>173.35</v>
      </c>
      <c r="I39" s="100">
        <v>0</v>
      </c>
      <c r="J39" s="83">
        <v>0</v>
      </c>
      <c r="K39" s="84">
        <v>0</v>
      </c>
      <c r="L39" s="100">
        <v>0</v>
      </c>
      <c r="M39" s="83">
        <v>0</v>
      </c>
      <c r="N39" s="84">
        <f t="shared" si="0"/>
        <v>0</v>
      </c>
      <c r="O39" s="100">
        <v>0</v>
      </c>
      <c r="P39" s="100">
        <v>0</v>
      </c>
      <c r="Q39" s="100">
        <v>0</v>
      </c>
      <c r="R39" s="83">
        <v>0</v>
      </c>
      <c r="S39" s="84">
        <v>0</v>
      </c>
      <c r="T39" s="83">
        <v>0</v>
      </c>
    </row>
    <row r="40" spans="1:20" ht="19.5" customHeight="1">
      <c r="A40" s="82" t="s">
        <v>97</v>
      </c>
      <c r="B40" s="82" t="s">
        <v>88</v>
      </c>
      <c r="C40" s="82" t="s">
        <v>98</v>
      </c>
      <c r="D40" s="82" t="s">
        <v>114</v>
      </c>
      <c r="E40" s="82" t="s">
        <v>99</v>
      </c>
      <c r="F40" s="100">
        <v>5163.71</v>
      </c>
      <c r="G40" s="100">
        <v>0</v>
      </c>
      <c r="H40" s="100">
        <v>2309.88</v>
      </c>
      <c r="I40" s="100">
        <v>0</v>
      </c>
      <c r="J40" s="83">
        <v>0</v>
      </c>
      <c r="K40" s="84">
        <v>0</v>
      </c>
      <c r="L40" s="100">
        <v>0</v>
      </c>
      <c r="M40" s="83">
        <v>2853.83</v>
      </c>
      <c r="N40" s="84">
        <f t="shared" si="0"/>
        <v>0</v>
      </c>
      <c r="O40" s="100">
        <v>0</v>
      </c>
      <c r="P40" s="100">
        <v>0</v>
      </c>
      <c r="Q40" s="100">
        <v>0</v>
      </c>
      <c r="R40" s="83">
        <v>0</v>
      </c>
      <c r="S40" s="84">
        <v>0</v>
      </c>
      <c r="T40" s="83">
        <v>0</v>
      </c>
    </row>
    <row r="41" spans="1:20" ht="19.5" customHeight="1">
      <c r="A41" s="82" t="s">
        <v>100</v>
      </c>
      <c r="B41" s="82" t="s">
        <v>90</v>
      </c>
      <c r="C41" s="82" t="s">
        <v>88</v>
      </c>
      <c r="D41" s="82" t="s">
        <v>114</v>
      </c>
      <c r="E41" s="82" t="s">
        <v>101</v>
      </c>
      <c r="F41" s="100">
        <v>231.13</v>
      </c>
      <c r="G41" s="100">
        <v>0</v>
      </c>
      <c r="H41" s="100">
        <v>231.13</v>
      </c>
      <c r="I41" s="100">
        <v>0</v>
      </c>
      <c r="J41" s="83">
        <v>0</v>
      </c>
      <c r="K41" s="84">
        <v>0</v>
      </c>
      <c r="L41" s="100">
        <v>0</v>
      </c>
      <c r="M41" s="83">
        <v>0</v>
      </c>
      <c r="N41" s="84">
        <f t="shared" si="0"/>
        <v>0</v>
      </c>
      <c r="O41" s="100">
        <v>0</v>
      </c>
      <c r="P41" s="100">
        <v>0</v>
      </c>
      <c r="Q41" s="100">
        <v>0</v>
      </c>
      <c r="R41" s="83">
        <v>0</v>
      </c>
      <c r="S41" s="84">
        <v>0</v>
      </c>
      <c r="T41" s="83">
        <v>0</v>
      </c>
    </row>
    <row r="42" spans="1:20" ht="19.5" customHeight="1">
      <c r="A42" s="82" t="s">
        <v>100</v>
      </c>
      <c r="B42" s="82" t="s">
        <v>90</v>
      </c>
      <c r="C42" s="82" t="s">
        <v>83</v>
      </c>
      <c r="D42" s="82" t="s">
        <v>114</v>
      </c>
      <c r="E42" s="82" t="s">
        <v>102</v>
      </c>
      <c r="F42" s="100">
        <v>228.01</v>
      </c>
      <c r="G42" s="100">
        <v>0</v>
      </c>
      <c r="H42" s="100">
        <v>228.01</v>
      </c>
      <c r="I42" s="100">
        <v>0</v>
      </c>
      <c r="J42" s="83">
        <v>0</v>
      </c>
      <c r="K42" s="84">
        <v>0</v>
      </c>
      <c r="L42" s="100">
        <v>0</v>
      </c>
      <c r="M42" s="83">
        <v>0</v>
      </c>
      <c r="N42" s="84">
        <f t="shared" si="0"/>
        <v>0</v>
      </c>
      <c r="O42" s="100">
        <v>0</v>
      </c>
      <c r="P42" s="100">
        <v>0</v>
      </c>
      <c r="Q42" s="100">
        <v>0</v>
      </c>
      <c r="R42" s="83">
        <v>0</v>
      </c>
      <c r="S42" s="84">
        <v>0</v>
      </c>
      <c r="T42" s="83">
        <v>0</v>
      </c>
    </row>
    <row r="43" spans="1:20" ht="19.5" customHeight="1">
      <c r="A43" s="82" t="s">
        <v>36</v>
      </c>
      <c r="B43" s="82" t="s">
        <v>36</v>
      </c>
      <c r="C43" s="82" t="s">
        <v>36</v>
      </c>
      <c r="D43" s="82" t="s">
        <v>36</v>
      </c>
      <c r="E43" s="82" t="s">
        <v>119</v>
      </c>
      <c r="F43" s="100">
        <v>195.26</v>
      </c>
      <c r="G43" s="100">
        <v>0</v>
      </c>
      <c r="H43" s="100">
        <v>195.26</v>
      </c>
      <c r="I43" s="100">
        <v>0</v>
      </c>
      <c r="J43" s="83">
        <v>0</v>
      </c>
      <c r="K43" s="84">
        <v>0</v>
      </c>
      <c r="L43" s="100">
        <v>0</v>
      </c>
      <c r="M43" s="83">
        <v>0</v>
      </c>
      <c r="N43" s="84">
        <f t="shared" si="0"/>
        <v>0</v>
      </c>
      <c r="O43" s="100">
        <v>0</v>
      </c>
      <c r="P43" s="100">
        <v>0</v>
      </c>
      <c r="Q43" s="100">
        <v>0</v>
      </c>
      <c r="R43" s="83">
        <v>0</v>
      </c>
      <c r="S43" s="84">
        <v>0</v>
      </c>
      <c r="T43" s="83">
        <v>0</v>
      </c>
    </row>
    <row r="44" spans="1:20" ht="19.5" customHeight="1">
      <c r="A44" s="82" t="s">
        <v>81</v>
      </c>
      <c r="B44" s="82" t="s">
        <v>82</v>
      </c>
      <c r="C44" s="82" t="s">
        <v>83</v>
      </c>
      <c r="D44" s="82" t="s">
        <v>120</v>
      </c>
      <c r="E44" s="82" t="s">
        <v>85</v>
      </c>
      <c r="F44" s="100">
        <v>1</v>
      </c>
      <c r="G44" s="100">
        <v>0</v>
      </c>
      <c r="H44" s="100">
        <v>1</v>
      </c>
      <c r="I44" s="100">
        <v>0</v>
      </c>
      <c r="J44" s="83">
        <v>0</v>
      </c>
      <c r="K44" s="84">
        <v>0</v>
      </c>
      <c r="L44" s="100">
        <v>0</v>
      </c>
      <c r="M44" s="83">
        <v>0</v>
      </c>
      <c r="N44" s="84">
        <f t="shared" si="0"/>
        <v>0</v>
      </c>
      <c r="O44" s="100">
        <v>0</v>
      </c>
      <c r="P44" s="100">
        <v>0</v>
      </c>
      <c r="Q44" s="100">
        <v>0</v>
      </c>
      <c r="R44" s="83">
        <v>0</v>
      </c>
      <c r="S44" s="84">
        <v>0</v>
      </c>
      <c r="T44" s="83">
        <v>0</v>
      </c>
    </row>
    <row r="45" spans="1:20" ht="19.5" customHeight="1">
      <c r="A45" s="82" t="s">
        <v>86</v>
      </c>
      <c r="B45" s="82" t="s">
        <v>87</v>
      </c>
      <c r="C45" s="82" t="s">
        <v>87</v>
      </c>
      <c r="D45" s="82" t="s">
        <v>120</v>
      </c>
      <c r="E45" s="82" t="s">
        <v>92</v>
      </c>
      <c r="F45" s="100">
        <v>14.49</v>
      </c>
      <c r="G45" s="100">
        <v>0</v>
      </c>
      <c r="H45" s="100">
        <v>14.49</v>
      </c>
      <c r="I45" s="100">
        <v>0</v>
      </c>
      <c r="J45" s="83">
        <v>0</v>
      </c>
      <c r="K45" s="84">
        <v>0</v>
      </c>
      <c r="L45" s="100">
        <v>0</v>
      </c>
      <c r="M45" s="83">
        <v>0</v>
      </c>
      <c r="N45" s="84">
        <f t="shared" si="0"/>
        <v>0</v>
      </c>
      <c r="O45" s="100">
        <v>0</v>
      </c>
      <c r="P45" s="100">
        <v>0</v>
      </c>
      <c r="Q45" s="100">
        <v>0</v>
      </c>
      <c r="R45" s="83">
        <v>0</v>
      </c>
      <c r="S45" s="84">
        <v>0</v>
      </c>
      <c r="T45" s="83">
        <v>0</v>
      </c>
    </row>
    <row r="46" spans="1:20" ht="19.5" customHeight="1">
      <c r="A46" s="82" t="s">
        <v>86</v>
      </c>
      <c r="B46" s="82" t="s">
        <v>87</v>
      </c>
      <c r="C46" s="82" t="s">
        <v>117</v>
      </c>
      <c r="D46" s="82" t="s">
        <v>120</v>
      </c>
      <c r="E46" s="82" t="s">
        <v>118</v>
      </c>
      <c r="F46" s="100">
        <v>7.25</v>
      </c>
      <c r="G46" s="100">
        <v>0</v>
      </c>
      <c r="H46" s="100">
        <v>7.25</v>
      </c>
      <c r="I46" s="100">
        <v>0</v>
      </c>
      <c r="J46" s="83">
        <v>0</v>
      </c>
      <c r="K46" s="84">
        <v>0</v>
      </c>
      <c r="L46" s="100">
        <v>0</v>
      </c>
      <c r="M46" s="83">
        <v>0</v>
      </c>
      <c r="N46" s="84">
        <f t="shared" si="0"/>
        <v>0</v>
      </c>
      <c r="O46" s="100">
        <v>0</v>
      </c>
      <c r="P46" s="100">
        <v>0</v>
      </c>
      <c r="Q46" s="100">
        <v>0</v>
      </c>
      <c r="R46" s="83">
        <v>0</v>
      </c>
      <c r="S46" s="84">
        <v>0</v>
      </c>
      <c r="T46" s="83">
        <v>0</v>
      </c>
    </row>
    <row r="47" spans="1:20" ht="19.5" customHeight="1">
      <c r="A47" s="82" t="s">
        <v>86</v>
      </c>
      <c r="B47" s="82" t="s">
        <v>98</v>
      </c>
      <c r="C47" s="82" t="s">
        <v>88</v>
      </c>
      <c r="D47" s="82" t="s">
        <v>120</v>
      </c>
      <c r="E47" s="82" t="s">
        <v>106</v>
      </c>
      <c r="F47" s="100">
        <v>2.08</v>
      </c>
      <c r="G47" s="100">
        <v>0</v>
      </c>
      <c r="H47" s="100">
        <v>2.08</v>
      </c>
      <c r="I47" s="100">
        <v>0</v>
      </c>
      <c r="J47" s="83">
        <v>0</v>
      </c>
      <c r="K47" s="84">
        <v>0</v>
      </c>
      <c r="L47" s="100">
        <v>0</v>
      </c>
      <c r="M47" s="83">
        <v>0</v>
      </c>
      <c r="N47" s="84">
        <f t="shared" si="0"/>
        <v>0</v>
      </c>
      <c r="O47" s="100">
        <v>0</v>
      </c>
      <c r="P47" s="100">
        <v>0</v>
      </c>
      <c r="Q47" s="100">
        <v>0</v>
      </c>
      <c r="R47" s="83">
        <v>0</v>
      </c>
      <c r="S47" s="84">
        <v>0</v>
      </c>
      <c r="T47" s="83">
        <v>0</v>
      </c>
    </row>
    <row r="48" spans="1:20" ht="19.5" customHeight="1">
      <c r="A48" s="82" t="s">
        <v>93</v>
      </c>
      <c r="B48" s="82" t="s">
        <v>94</v>
      </c>
      <c r="C48" s="82" t="s">
        <v>90</v>
      </c>
      <c r="D48" s="82" t="s">
        <v>120</v>
      </c>
      <c r="E48" s="82" t="s">
        <v>95</v>
      </c>
      <c r="F48" s="100">
        <v>9.82</v>
      </c>
      <c r="G48" s="100">
        <v>0</v>
      </c>
      <c r="H48" s="100">
        <v>9.82</v>
      </c>
      <c r="I48" s="100">
        <v>0</v>
      </c>
      <c r="J48" s="83">
        <v>0</v>
      </c>
      <c r="K48" s="84">
        <v>0</v>
      </c>
      <c r="L48" s="100">
        <v>0</v>
      </c>
      <c r="M48" s="83">
        <v>0</v>
      </c>
      <c r="N48" s="84">
        <f t="shared" si="0"/>
        <v>0</v>
      </c>
      <c r="O48" s="100">
        <v>0</v>
      </c>
      <c r="P48" s="100">
        <v>0</v>
      </c>
      <c r="Q48" s="100">
        <v>0</v>
      </c>
      <c r="R48" s="83">
        <v>0</v>
      </c>
      <c r="S48" s="84">
        <v>0</v>
      </c>
      <c r="T48" s="83">
        <v>0</v>
      </c>
    </row>
    <row r="49" spans="1:20" ht="19.5" customHeight="1">
      <c r="A49" s="82" t="s">
        <v>97</v>
      </c>
      <c r="B49" s="82" t="s">
        <v>88</v>
      </c>
      <c r="C49" s="82" t="s">
        <v>98</v>
      </c>
      <c r="D49" s="82" t="s">
        <v>120</v>
      </c>
      <c r="E49" s="82" t="s">
        <v>99</v>
      </c>
      <c r="F49" s="100">
        <v>146.04</v>
      </c>
      <c r="G49" s="100">
        <v>0</v>
      </c>
      <c r="H49" s="100">
        <v>146.04</v>
      </c>
      <c r="I49" s="100">
        <v>0</v>
      </c>
      <c r="J49" s="83">
        <v>0</v>
      </c>
      <c r="K49" s="84">
        <v>0</v>
      </c>
      <c r="L49" s="100">
        <v>0</v>
      </c>
      <c r="M49" s="83">
        <v>0</v>
      </c>
      <c r="N49" s="84">
        <f t="shared" si="0"/>
        <v>0</v>
      </c>
      <c r="O49" s="100">
        <v>0</v>
      </c>
      <c r="P49" s="100">
        <v>0</v>
      </c>
      <c r="Q49" s="100">
        <v>0</v>
      </c>
      <c r="R49" s="83">
        <v>0</v>
      </c>
      <c r="S49" s="84">
        <v>0</v>
      </c>
      <c r="T49" s="83">
        <v>0</v>
      </c>
    </row>
    <row r="50" spans="1:20" ht="19.5" customHeight="1">
      <c r="A50" s="82" t="s">
        <v>100</v>
      </c>
      <c r="B50" s="82" t="s">
        <v>90</v>
      </c>
      <c r="C50" s="82" t="s">
        <v>88</v>
      </c>
      <c r="D50" s="82" t="s">
        <v>120</v>
      </c>
      <c r="E50" s="82" t="s">
        <v>101</v>
      </c>
      <c r="F50" s="100">
        <v>10.87</v>
      </c>
      <c r="G50" s="100">
        <v>0</v>
      </c>
      <c r="H50" s="100">
        <v>10.87</v>
      </c>
      <c r="I50" s="100">
        <v>0</v>
      </c>
      <c r="J50" s="83">
        <v>0</v>
      </c>
      <c r="K50" s="84">
        <v>0</v>
      </c>
      <c r="L50" s="100">
        <v>0</v>
      </c>
      <c r="M50" s="83">
        <v>0</v>
      </c>
      <c r="N50" s="84">
        <f t="shared" si="0"/>
        <v>0</v>
      </c>
      <c r="O50" s="100">
        <v>0</v>
      </c>
      <c r="P50" s="100">
        <v>0</v>
      </c>
      <c r="Q50" s="100">
        <v>0</v>
      </c>
      <c r="R50" s="83">
        <v>0</v>
      </c>
      <c r="S50" s="84">
        <v>0</v>
      </c>
      <c r="T50" s="83">
        <v>0</v>
      </c>
    </row>
    <row r="51" spans="1:20" ht="19.5" customHeight="1">
      <c r="A51" s="82" t="s">
        <v>100</v>
      </c>
      <c r="B51" s="82" t="s">
        <v>90</v>
      </c>
      <c r="C51" s="82" t="s">
        <v>83</v>
      </c>
      <c r="D51" s="82" t="s">
        <v>120</v>
      </c>
      <c r="E51" s="82" t="s">
        <v>102</v>
      </c>
      <c r="F51" s="100">
        <v>3.71</v>
      </c>
      <c r="G51" s="100">
        <v>0</v>
      </c>
      <c r="H51" s="100">
        <v>3.71</v>
      </c>
      <c r="I51" s="100">
        <v>0</v>
      </c>
      <c r="J51" s="83">
        <v>0</v>
      </c>
      <c r="K51" s="84">
        <v>0</v>
      </c>
      <c r="L51" s="100">
        <v>0</v>
      </c>
      <c r="M51" s="83">
        <v>0</v>
      </c>
      <c r="N51" s="84">
        <f t="shared" si="0"/>
        <v>0</v>
      </c>
      <c r="O51" s="100">
        <v>0</v>
      </c>
      <c r="P51" s="100">
        <v>0</v>
      </c>
      <c r="Q51" s="100">
        <v>0</v>
      </c>
      <c r="R51" s="83">
        <v>0</v>
      </c>
      <c r="S51" s="84">
        <v>0</v>
      </c>
      <c r="T51" s="83">
        <v>0</v>
      </c>
    </row>
    <row r="52" spans="1:20" ht="19.5" customHeight="1">
      <c r="A52" s="82" t="s">
        <v>36</v>
      </c>
      <c r="B52" s="82" t="s">
        <v>36</v>
      </c>
      <c r="C52" s="82" t="s">
        <v>36</v>
      </c>
      <c r="D52" s="82" t="s">
        <v>36</v>
      </c>
      <c r="E52" s="82" t="s">
        <v>121</v>
      </c>
      <c r="F52" s="100">
        <v>7560.61</v>
      </c>
      <c r="G52" s="100">
        <v>0</v>
      </c>
      <c r="H52" s="100">
        <v>2188.51</v>
      </c>
      <c r="I52" s="100">
        <v>0</v>
      </c>
      <c r="J52" s="83">
        <v>0</v>
      </c>
      <c r="K52" s="84">
        <v>0</v>
      </c>
      <c r="L52" s="100">
        <v>0</v>
      </c>
      <c r="M52" s="83">
        <v>5372.1</v>
      </c>
      <c r="N52" s="84">
        <f t="shared" si="0"/>
        <v>0</v>
      </c>
      <c r="O52" s="100">
        <v>0</v>
      </c>
      <c r="P52" s="100">
        <v>0</v>
      </c>
      <c r="Q52" s="100">
        <v>0</v>
      </c>
      <c r="R52" s="83">
        <v>0</v>
      </c>
      <c r="S52" s="84">
        <v>0</v>
      </c>
      <c r="T52" s="83">
        <v>0</v>
      </c>
    </row>
    <row r="53" spans="1:20" ht="19.5" customHeight="1">
      <c r="A53" s="82" t="s">
        <v>81</v>
      </c>
      <c r="B53" s="82" t="s">
        <v>82</v>
      </c>
      <c r="C53" s="82" t="s">
        <v>83</v>
      </c>
      <c r="D53" s="82" t="s">
        <v>122</v>
      </c>
      <c r="E53" s="82" t="s">
        <v>85</v>
      </c>
      <c r="F53" s="100">
        <v>5.5</v>
      </c>
      <c r="G53" s="100">
        <v>0</v>
      </c>
      <c r="H53" s="100">
        <v>5.5</v>
      </c>
      <c r="I53" s="100">
        <v>0</v>
      </c>
      <c r="J53" s="83">
        <v>0</v>
      </c>
      <c r="K53" s="84">
        <v>0</v>
      </c>
      <c r="L53" s="100">
        <v>0</v>
      </c>
      <c r="M53" s="83">
        <v>0</v>
      </c>
      <c r="N53" s="84">
        <f t="shared" si="0"/>
        <v>0</v>
      </c>
      <c r="O53" s="100">
        <v>0</v>
      </c>
      <c r="P53" s="100">
        <v>0</v>
      </c>
      <c r="Q53" s="100">
        <v>0</v>
      </c>
      <c r="R53" s="83">
        <v>0</v>
      </c>
      <c r="S53" s="84">
        <v>0</v>
      </c>
      <c r="T53" s="83">
        <v>0</v>
      </c>
    </row>
    <row r="54" spans="1:20" ht="19.5" customHeight="1">
      <c r="A54" s="82" t="s">
        <v>86</v>
      </c>
      <c r="B54" s="82" t="s">
        <v>87</v>
      </c>
      <c r="C54" s="82" t="s">
        <v>87</v>
      </c>
      <c r="D54" s="82" t="s">
        <v>122</v>
      </c>
      <c r="E54" s="82" t="s">
        <v>92</v>
      </c>
      <c r="F54" s="100">
        <v>91.02</v>
      </c>
      <c r="G54" s="100">
        <v>0</v>
      </c>
      <c r="H54" s="100">
        <v>91.02</v>
      </c>
      <c r="I54" s="100">
        <v>0</v>
      </c>
      <c r="J54" s="83">
        <v>0</v>
      </c>
      <c r="K54" s="84">
        <v>0</v>
      </c>
      <c r="L54" s="100">
        <v>0</v>
      </c>
      <c r="M54" s="83">
        <v>0</v>
      </c>
      <c r="N54" s="84">
        <f t="shared" si="0"/>
        <v>0</v>
      </c>
      <c r="O54" s="100">
        <v>0</v>
      </c>
      <c r="P54" s="100">
        <v>0</v>
      </c>
      <c r="Q54" s="100">
        <v>0</v>
      </c>
      <c r="R54" s="83">
        <v>0</v>
      </c>
      <c r="S54" s="84">
        <v>0</v>
      </c>
      <c r="T54" s="83">
        <v>0</v>
      </c>
    </row>
    <row r="55" spans="1:20" ht="19.5" customHeight="1">
      <c r="A55" s="82" t="s">
        <v>86</v>
      </c>
      <c r="B55" s="82" t="s">
        <v>87</v>
      </c>
      <c r="C55" s="82" t="s">
        <v>117</v>
      </c>
      <c r="D55" s="82" t="s">
        <v>122</v>
      </c>
      <c r="E55" s="82" t="s">
        <v>118</v>
      </c>
      <c r="F55" s="100">
        <v>45.51</v>
      </c>
      <c r="G55" s="100">
        <v>0</v>
      </c>
      <c r="H55" s="100">
        <v>45.51</v>
      </c>
      <c r="I55" s="100">
        <v>0</v>
      </c>
      <c r="J55" s="83">
        <v>0</v>
      </c>
      <c r="K55" s="84">
        <v>0</v>
      </c>
      <c r="L55" s="100">
        <v>0</v>
      </c>
      <c r="M55" s="83">
        <v>0</v>
      </c>
      <c r="N55" s="84">
        <f t="shared" si="0"/>
        <v>0</v>
      </c>
      <c r="O55" s="100">
        <v>0</v>
      </c>
      <c r="P55" s="100">
        <v>0</v>
      </c>
      <c r="Q55" s="100">
        <v>0</v>
      </c>
      <c r="R55" s="83">
        <v>0</v>
      </c>
      <c r="S55" s="84">
        <v>0</v>
      </c>
      <c r="T55" s="83">
        <v>0</v>
      </c>
    </row>
    <row r="56" spans="1:20" ht="19.5" customHeight="1">
      <c r="A56" s="82" t="s">
        <v>86</v>
      </c>
      <c r="B56" s="82" t="s">
        <v>98</v>
      </c>
      <c r="C56" s="82" t="s">
        <v>88</v>
      </c>
      <c r="D56" s="82" t="s">
        <v>122</v>
      </c>
      <c r="E56" s="82" t="s">
        <v>106</v>
      </c>
      <c r="F56" s="100">
        <v>4.5</v>
      </c>
      <c r="G56" s="100">
        <v>0</v>
      </c>
      <c r="H56" s="100">
        <v>4.5</v>
      </c>
      <c r="I56" s="100">
        <v>0</v>
      </c>
      <c r="J56" s="83">
        <v>0</v>
      </c>
      <c r="K56" s="84">
        <v>0</v>
      </c>
      <c r="L56" s="100">
        <v>0</v>
      </c>
      <c r="M56" s="83">
        <v>0</v>
      </c>
      <c r="N56" s="84">
        <f t="shared" si="0"/>
        <v>0</v>
      </c>
      <c r="O56" s="100">
        <v>0</v>
      </c>
      <c r="P56" s="100">
        <v>0</v>
      </c>
      <c r="Q56" s="100">
        <v>0</v>
      </c>
      <c r="R56" s="83">
        <v>0</v>
      </c>
      <c r="S56" s="84">
        <v>0</v>
      </c>
      <c r="T56" s="83">
        <v>0</v>
      </c>
    </row>
    <row r="57" spans="1:20" ht="19.5" customHeight="1">
      <c r="A57" s="82" t="s">
        <v>93</v>
      </c>
      <c r="B57" s="82" t="s">
        <v>94</v>
      </c>
      <c r="C57" s="82" t="s">
        <v>90</v>
      </c>
      <c r="D57" s="82" t="s">
        <v>122</v>
      </c>
      <c r="E57" s="82" t="s">
        <v>95</v>
      </c>
      <c r="F57" s="100">
        <v>51.2</v>
      </c>
      <c r="G57" s="100">
        <v>0</v>
      </c>
      <c r="H57" s="100">
        <v>51.2</v>
      </c>
      <c r="I57" s="100">
        <v>0</v>
      </c>
      <c r="J57" s="83">
        <v>0</v>
      </c>
      <c r="K57" s="84">
        <v>0</v>
      </c>
      <c r="L57" s="100">
        <v>0</v>
      </c>
      <c r="M57" s="83">
        <v>0</v>
      </c>
      <c r="N57" s="84">
        <f t="shared" si="0"/>
        <v>0</v>
      </c>
      <c r="O57" s="100">
        <v>0</v>
      </c>
      <c r="P57" s="100">
        <v>0</v>
      </c>
      <c r="Q57" s="100">
        <v>0</v>
      </c>
      <c r="R57" s="83">
        <v>0</v>
      </c>
      <c r="S57" s="84">
        <v>0</v>
      </c>
      <c r="T57" s="83">
        <v>0</v>
      </c>
    </row>
    <row r="58" spans="1:20" ht="19.5" customHeight="1">
      <c r="A58" s="82" t="s">
        <v>97</v>
      </c>
      <c r="B58" s="82" t="s">
        <v>88</v>
      </c>
      <c r="C58" s="82" t="s">
        <v>98</v>
      </c>
      <c r="D58" s="82" t="s">
        <v>122</v>
      </c>
      <c r="E58" s="82" t="s">
        <v>99</v>
      </c>
      <c r="F58" s="100">
        <v>7187.61</v>
      </c>
      <c r="G58" s="100">
        <v>0</v>
      </c>
      <c r="H58" s="100">
        <v>1815.51</v>
      </c>
      <c r="I58" s="100">
        <v>0</v>
      </c>
      <c r="J58" s="83">
        <v>0</v>
      </c>
      <c r="K58" s="84">
        <v>0</v>
      </c>
      <c r="L58" s="100">
        <v>0</v>
      </c>
      <c r="M58" s="83">
        <v>5372.1</v>
      </c>
      <c r="N58" s="84">
        <f t="shared" si="0"/>
        <v>0</v>
      </c>
      <c r="O58" s="100">
        <v>0</v>
      </c>
      <c r="P58" s="100">
        <v>0</v>
      </c>
      <c r="Q58" s="100">
        <v>0</v>
      </c>
      <c r="R58" s="83">
        <v>0</v>
      </c>
      <c r="S58" s="84">
        <v>0</v>
      </c>
      <c r="T58" s="83">
        <v>0</v>
      </c>
    </row>
    <row r="59" spans="1:20" ht="19.5" customHeight="1">
      <c r="A59" s="82" t="s">
        <v>100</v>
      </c>
      <c r="B59" s="82" t="s">
        <v>90</v>
      </c>
      <c r="C59" s="82" t="s">
        <v>88</v>
      </c>
      <c r="D59" s="82" t="s">
        <v>122</v>
      </c>
      <c r="E59" s="82" t="s">
        <v>101</v>
      </c>
      <c r="F59" s="100">
        <v>68.28</v>
      </c>
      <c r="G59" s="100">
        <v>0</v>
      </c>
      <c r="H59" s="100">
        <v>68.28</v>
      </c>
      <c r="I59" s="100">
        <v>0</v>
      </c>
      <c r="J59" s="83">
        <v>0</v>
      </c>
      <c r="K59" s="84">
        <v>0</v>
      </c>
      <c r="L59" s="100">
        <v>0</v>
      </c>
      <c r="M59" s="83">
        <v>0</v>
      </c>
      <c r="N59" s="84">
        <f t="shared" si="0"/>
        <v>0</v>
      </c>
      <c r="O59" s="100">
        <v>0</v>
      </c>
      <c r="P59" s="100">
        <v>0</v>
      </c>
      <c r="Q59" s="100">
        <v>0</v>
      </c>
      <c r="R59" s="83">
        <v>0</v>
      </c>
      <c r="S59" s="84">
        <v>0</v>
      </c>
      <c r="T59" s="83">
        <v>0</v>
      </c>
    </row>
    <row r="60" spans="1:20" ht="19.5" customHeight="1">
      <c r="A60" s="82" t="s">
        <v>100</v>
      </c>
      <c r="B60" s="82" t="s">
        <v>90</v>
      </c>
      <c r="C60" s="82" t="s">
        <v>83</v>
      </c>
      <c r="D60" s="82" t="s">
        <v>122</v>
      </c>
      <c r="E60" s="82" t="s">
        <v>102</v>
      </c>
      <c r="F60" s="100">
        <v>106.99</v>
      </c>
      <c r="G60" s="100">
        <v>0</v>
      </c>
      <c r="H60" s="100">
        <v>106.99</v>
      </c>
      <c r="I60" s="100">
        <v>0</v>
      </c>
      <c r="J60" s="83">
        <v>0</v>
      </c>
      <c r="K60" s="84">
        <v>0</v>
      </c>
      <c r="L60" s="100">
        <v>0</v>
      </c>
      <c r="M60" s="83">
        <v>0</v>
      </c>
      <c r="N60" s="84">
        <f t="shared" si="0"/>
        <v>0</v>
      </c>
      <c r="O60" s="100">
        <v>0</v>
      </c>
      <c r="P60" s="100">
        <v>0</v>
      </c>
      <c r="Q60" s="100">
        <v>0</v>
      </c>
      <c r="R60" s="83">
        <v>0</v>
      </c>
      <c r="S60" s="84">
        <v>0</v>
      </c>
      <c r="T60" s="83">
        <v>0</v>
      </c>
    </row>
    <row r="61" spans="1:20" ht="19.5" customHeight="1">
      <c r="A61" s="82" t="s">
        <v>36</v>
      </c>
      <c r="B61" s="82" t="s">
        <v>36</v>
      </c>
      <c r="C61" s="82" t="s">
        <v>36</v>
      </c>
      <c r="D61" s="82" t="s">
        <v>36</v>
      </c>
      <c r="E61" s="82" t="s">
        <v>123</v>
      </c>
      <c r="F61" s="100">
        <v>14919.7</v>
      </c>
      <c r="G61" s="100">
        <v>0</v>
      </c>
      <c r="H61" s="100">
        <v>12511.57</v>
      </c>
      <c r="I61" s="100">
        <v>0</v>
      </c>
      <c r="J61" s="83">
        <v>0</v>
      </c>
      <c r="K61" s="84">
        <v>0</v>
      </c>
      <c r="L61" s="100">
        <v>0</v>
      </c>
      <c r="M61" s="83">
        <v>2408.13</v>
      </c>
      <c r="N61" s="84">
        <f t="shared" si="0"/>
        <v>0</v>
      </c>
      <c r="O61" s="100">
        <v>0</v>
      </c>
      <c r="P61" s="100">
        <v>0</v>
      </c>
      <c r="Q61" s="100">
        <v>0</v>
      </c>
      <c r="R61" s="83">
        <v>0</v>
      </c>
      <c r="S61" s="84">
        <v>0</v>
      </c>
      <c r="T61" s="83">
        <v>0</v>
      </c>
    </row>
    <row r="62" spans="1:20" ht="19.5" customHeight="1">
      <c r="A62" s="82" t="s">
        <v>36</v>
      </c>
      <c r="B62" s="82" t="s">
        <v>36</v>
      </c>
      <c r="C62" s="82" t="s">
        <v>36</v>
      </c>
      <c r="D62" s="82" t="s">
        <v>36</v>
      </c>
      <c r="E62" s="82" t="s">
        <v>124</v>
      </c>
      <c r="F62" s="100">
        <v>6010.6</v>
      </c>
      <c r="G62" s="100">
        <v>0</v>
      </c>
      <c r="H62" s="100">
        <v>4763.52</v>
      </c>
      <c r="I62" s="100">
        <v>0</v>
      </c>
      <c r="J62" s="83">
        <v>0</v>
      </c>
      <c r="K62" s="84">
        <v>0</v>
      </c>
      <c r="L62" s="100">
        <v>0</v>
      </c>
      <c r="M62" s="83">
        <v>1247.08</v>
      </c>
      <c r="N62" s="84">
        <f t="shared" si="0"/>
        <v>0</v>
      </c>
      <c r="O62" s="100">
        <v>0</v>
      </c>
      <c r="P62" s="100">
        <v>0</v>
      </c>
      <c r="Q62" s="100">
        <v>0</v>
      </c>
      <c r="R62" s="83">
        <v>0</v>
      </c>
      <c r="S62" s="84">
        <v>0</v>
      </c>
      <c r="T62" s="83">
        <v>0</v>
      </c>
    </row>
    <row r="63" spans="1:20" ht="19.5" customHeight="1">
      <c r="A63" s="82" t="s">
        <v>81</v>
      </c>
      <c r="B63" s="82" t="s">
        <v>82</v>
      </c>
      <c r="C63" s="82" t="s">
        <v>83</v>
      </c>
      <c r="D63" s="82" t="s">
        <v>125</v>
      </c>
      <c r="E63" s="82" t="s">
        <v>85</v>
      </c>
      <c r="F63" s="100">
        <v>13</v>
      </c>
      <c r="G63" s="100">
        <v>0</v>
      </c>
      <c r="H63" s="100">
        <v>13</v>
      </c>
      <c r="I63" s="100">
        <v>0</v>
      </c>
      <c r="J63" s="83">
        <v>0</v>
      </c>
      <c r="K63" s="84">
        <v>0</v>
      </c>
      <c r="L63" s="100">
        <v>0</v>
      </c>
      <c r="M63" s="83">
        <v>0</v>
      </c>
      <c r="N63" s="84">
        <f t="shared" si="0"/>
        <v>0</v>
      </c>
      <c r="O63" s="100">
        <v>0</v>
      </c>
      <c r="P63" s="100">
        <v>0</v>
      </c>
      <c r="Q63" s="100">
        <v>0</v>
      </c>
      <c r="R63" s="83">
        <v>0</v>
      </c>
      <c r="S63" s="84">
        <v>0</v>
      </c>
      <c r="T63" s="83">
        <v>0</v>
      </c>
    </row>
    <row r="64" spans="1:20" ht="19.5" customHeight="1">
      <c r="A64" s="82" t="s">
        <v>86</v>
      </c>
      <c r="B64" s="82" t="s">
        <v>87</v>
      </c>
      <c r="C64" s="82" t="s">
        <v>87</v>
      </c>
      <c r="D64" s="82" t="s">
        <v>125</v>
      </c>
      <c r="E64" s="82" t="s">
        <v>92</v>
      </c>
      <c r="F64" s="100">
        <v>255.3</v>
      </c>
      <c r="G64" s="100">
        <v>0</v>
      </c>
      <c r="H64" s="100">
        <v>255.3</v>
      </c>
      <c r="I64" s="100">
        <v>0</v>
      </c>
      <c r="J64" s="83">
        <v>0</v>
      </c>
      <c r="K64" s="84">
        <v>0</v>
      </c>
      <c r="L64" s="100">
        <v>0</v>
      </c>
      <c r="M64" s="83">
        <v>0</v>
      </c>
      <c r="N64" s="84">
        <f t="shared" si="0"/>
        <v>0</v>
      </c>
      <c r="O64" s="100">
        <v>0</v>
      </c>
      <c r="P64" s="100">
        <v>0</v>
      </c>
      <c r="Q64" s="100">
        <v>0</v>
      </c>
      <c r="R64" s="83">
        <v>0</v>
      </c>
      <c r="S64" s="84">
        <v>0</v>
      </c>
      <c r="T64" s="83">
        <v>0</v>
      </c>
    </row>
    <row r="65" spans="1:20" ht="19.5" customHeight="1">
      <c r="A65" s="82" t="s">
        <v>86</v>
      </c>
      <c r="B65" s="82" t="s">
        <v>87</v>
      </c>
      <c r="C65" s="82" t="s">
        <v>117</v>
      </c>
      <c r="D65" s="82" t="s">
        <v>125</v>
      </c>
      <c r="E65" s="82" t="s">
        <v>118</v>
      </c>
      <c r="F65" s="100">
        <v>127.65</v>
      </c>
      <c r="G65" s="100">
        <v>0</v>
      </c>
      <c r="H65" s="100">
        <v>127.65</v>
      </c>
      <c r="I65" s="100">
        <v>0</v>
      </c>
      <c r="J65" s="83">
        <v>0</v>
      </c>
      <c r="K65" s="84">
        <v>0</v>
      </c>
      <c r="L65" s="100">
        <v>0</v>
      </c>
      <c r="M65" s="83">
        <v>0</v>
      </c>
      <c r="N65" s="84">
        <f t="shared" si="0"/>
        <v>0</v>
      </c>
      <c r="O65" s="100">
        <v>0</v>
      </c>
      <c r="P65" s="100">
        <v>0</v>
      </c>
      <c r="Q65" s="100">
        <v>0</v>
      </c>
      <c r="R65" s="83">
        <v>0</v>
      </c>
      <c r="S65" s="84">
        <v>0</v>
      </c>
      <c r="T65" s="83">
        <v>0</v>
      </c>
    </row>
    <row r="66" spans="1:20" ht="19.5" customHeight="1">
      <c r="A66" s="82" t="s">
        <v>86</v>
      </c>
      <c r="B66" s="82" t="s">
        <v>98</v>
      </c>
      <c r="C66" s="82" t="s">
        <v>88</v>
      </c>
      <c r="D66" s="82" t="s">
        <v>125</v>
      </c>
      <c r="E66" s="82" t="s">
        <v>106</v>
      </c>
      <c r="F66" s="100">
        <v>17.55</v>
      </c>
      <c r="G66" s="100">
        <v>0</v>
      </c>
      <c r="H66" s="100">
        <v>17.55</v>
      </c>
      <c r="I66" s="100">
        <v>0</v>
      </c>
      <c r="J66" s="83">
        <v>0</v>
      </c>
      <c r="K66" s="84">
        <v>0</v>
      </c>
      <c r="L66" s="100">
        <v>0</v>
      </c>
      <c r="M66" s="83">
        <v>0</v>
      </c>
      <c r="N66" s="84">
        <f t="shared" si="0"/>
        <v>0</v>
      </c>
      <c r="O66" s="100">
        <v>0</v>
      </c>
      <c r="P66" s="100">
        <v>0</v>
      </c>
      <c r="Q66" s="100">
        <v>0</v>
      </c>
      <c r="R66" s="83">
        <v>0</v>
      </c>
      <c r="S66" s="84">
        <v>0</v>
      </c>
      <c r="T66" s="83">
        <v>0</v>
      </c>
    </row>
    <row r="67" spans="1:20" ht="19.5" customHeight="1">
      <c r="A67" s="82" t="s">
        <v>93</v>
      </c>
      <c r="B67" s="82" t="s">
        <v>94</v>
      </c>
      <c r="C67" s="82" t="s">
        <v>90</v>
      </c>
      <c r="D67" s="82" t="s">
        <v>125</v>
      </c>
      <c r="E67" s="82" t="s">
        <v>95</v>
      </c>
      <c r="F67" s="100">
        <v>193.71</v>
      </c>
      <c r="G67" s="100">
        <v>0</v>
      </c>
      <c r="H67" s="100">
        <v>193.71</v>
      </c>
      <c r="I67" s="100">
        <v>0</v>
      </c>
      <c r="J67" s="83">
        <v>0</v>
      </c>
      <c r="K67" s="84">
        <v>0</v>
      </c>
      <c r="L67" s="100">
        <v>0</v>
      </c>
      <c r="M67" s="83">
        <v>0</v>
      </c>
      <c r="N67" s="84">
        <f t="shared" si="0"/>
        <v>0</v>
      </c>
      <c r="O67" s="100">
        <v>0</v>
      </c>
      <c r="P67" s="100">
        <v>0</v>
      </c>
      <c r="Q67" s="100">
        <v>0</v>
      </c>
      <c r="R67" s="83">
        <v>0</v>
      </c>
      <c r="S67" s="84">
        <v>0</v>
      </c>
      <c r="T67" s="83">
        <v>0</v>
      </c>
    </row>
    <row r="68" spans="1:20" ht="19.5" customHeight="1">
      <c r="A68" s="82" t="s">
        <v>97</v>
      </c>
      <c r="B68" s="82" t="s">
        <v>88</v>
      </c>
      <c r="C68" s="82" t="s">
        <v>98</v>
      </c>
      <c r="D68" s="82" t="s">
        <v>125</v>
      </c>
      <c r="E68" s="82" t="s">
        <v>99</v>
      </c>
      <c r="F68" s="100">
        <v>5211.92</v>
      </c>
      <c r="G68" s="100">
        <v>0</v>
      </c>
      <c r="H68" s="100">
        <v>3964.84</v>
      </c>
      <c r="I68" s="100">
        <v>0</v>
      </c>
      <c r="J68" s="83">
        <v>0</v>
      </c>
      <c r="K68" s="84">
        <v>0</v>
      </c>
      <c r="L68" s="100">
        <v>0</v>
      </c>
      <c r="M68" s="83">
        <v>1247.08</v>
      </c>
      <c r="N68" s="84">
        <f t="shared" si="0"/>
        <v>0</v>
      </c>
      <c r="O68" s="100">
        <v>0</v>
      </c>
      <c r="P68" s="100">
        <v>0</v>
      </c>
      <c r="Q68" s="100">
        <v>0</v>
      </c>
      <c r="R68" s="83">
        <v>0</v>
      </c>
      <c r="S68" s="84">
        <v>0</v>
      </c>
      <c r="T68" s="83">
        <v>0</v>
      </c>
    </row>
    <row r="69" spans="1:20" ht="19.5" customHeight="1">
      <c r="A69" s="82" t="s">
        <v>100</v>
      </c>
      <c r="B69" s="82" t="s">
        <v>90</v>
      </c>
      <c r="C69" s="82" t="s">
        <v>88</v>
      </c>
      <c r="D69" s="82" t="s">
        <v>125</v>
      </c>
      <c r="E69" s="82" t="s">
        <v>101</v>
      </c>
      <c r="F69" s="100">
        <v>191.47</v>
      </c>
      <c r="G69" s="100">
        <v>0</v>
      </c>
      <c r="H69" s="100">
        <v>191.47</v>
      </c>
      <c r="I69" s="100">
        <v>0</v>
      </c>
      <c r="J69" s="83">
        <v>0</v>
      </c>
      <c r="K69" s="84">
        <v>0</v>
      </c>
      <c r="L69" s="100">
        <v>0</v>
      </c>
      <c r="M69" s="83">
        <v>0</v>
      </c>
      <c r="N69" s="84">
        <f t="shared" si="0"/>
        <v>0</v>
      </c>
      <c r="O69" s="100">
        <v>0</v>
      </c>
      <c r="P69" s="100">
        <v>0</v>
      </c>
      <c r="Q69" s="100">
        <v>0</v>
      </c>
      <c r="R69" s="83">
        <v>0</v>
      </c>
      <c r="S69" s="84">
        <v>0</v>
      </c>
      <c r="T69" s="83">
        <v>0</v>
      </c>
    </row>
    <row r="70" spans="1:20" ht="19.5" customHeight="1">
      <c r="A70" s="82" t="s">
        <v>36</v>
      </c>
      <c r="B70" s="82" t="s">
        <v>36</v>
      </c>
      <c r="C70" s="82" t="s">
        <v>36</v>
      </c>
      <c r="D70" s="82" t="s">
        <v>36</v>
      </c>
      <c r="E70" s="82" t="s">
        <v>126</v>
      </c>
      <c r="F70" s="100">
        <v>4870.53</v>
      </c>
      <c r="G70" s="100">
        <v>0</v>
      </c>
      <c r="H70" s="100">
        <v>4858.21</v>
      </c>
      <c r="I70" s="100">
        <v>0</v>
      </c>
      <c r="J70" s="83">
        <v>0</v>
      </c>
      <c r="K70" s="84">
        <v>0</v>
      </c>
      <c r="L70" s="100">
        <v>0</v>
      </c>
      <c r="M70" s="83">
        <v>12.32</v>
      </c>
      <c r="N70" s="84">
        <f t="shared" si="0"/>
        <v>0</v>
      </c>
      <c r="O70" s="100">
        <v>0</v>
      </c>
      <c r="P70" s="100">
        <v>0</v>
      </c>
      <c r="Q70" s="100">
        <v>0</v>
      </c>
      <c r="R70" s="83">
        <v>0</v>
      </c>
      <c r="S70" s="84">
        <v>0</v>
      </c>
      <c r="T70" s="83">
        <v>0</v>
      </c>
    </row>
    <row r="71" spans="1:20" ht="19.5" customHeight="1">
      <c r="A71" s="82" t="s">
        <v>86</v>
      </c>
      <c r="B71" s="82" t="s">
        <v>87</v>
      </c>
      <c r="C71" s="82" t="s">
        <v>87</v>
      </c>
      <c r="D71" s="82" t="s">
        <v>127</v>
      </c>
      <c r="E71" s="82" t="s">
        <v>92</v>
      </c>
      <c r="F71" s="100">
        <v>251.87</v>
      </c>
      <c r="G71" s="100">
        <v>0</v>
      </c>
      <c r="H71" s="100">
        <v>251.87</v>
      </c>
      <c r="I71" s="100">
        <v>0</v>
      </c>
      <c r="J71" s="83">
        <v>0</v>
      </c>
      <c r="K71" s="84">
        <v>0</v>
      </c>
      <c r="L71" s="100">
        <v>0</v>
      </c>
      <c r="M71" s="83">
        <v>0</v>
      </c>
      <c r="N71" s="84">
        <f aca="true" t="shared" si="1" ref="N71:N92">SUM(O71:R71)</f>
        <v>0</v>
      </c>
      <c r="O71" s="100">
        <v>0</v>
      </c>
      <c r="P71" s="100">
        <v>0</v>
      </c>
      <c r="Q71" s="100">
        <v>0</v>
      </c>
      <c r="R71" s="83">
        <v>0</v>
      </c>
      <c r="S71" s="84">
        <v>0</v>
      </c>
      <c r="T71" s="83">
        <v>0</v>
      </c>
    </row>
    <row r="72" spans="1:20" ht="19.5" customHeight="1">
      <c r="A72" s="82" t="s">
        <v>86</v>
      </c>
      <c r="B72" s="82" t="s">
        <v>87</v>
      </c>
      <c r="C72" s="82" t="s">
        <v>117</v>
      </c>
      <c r="D72" s="82" t="s">
        <v>127</v>
      </c>
      <c r="E72" s="82" t="s">
        <v>118</v>
      </c>
      <c r="F72" s="100">
        <v>125.93</v>
      </c>
      <c r="G72" s="100">
        <v>0</v>
      </c>
      <c r="H72" s="100">
        <v>125.93</v>
      </c>
      <c r="I72" s="100">
        <v>0</v>
      </c>
      <c r="J72" s="83">
        <v>0</v>
      </c>
      <c r="K72" s="84">
        <v>0</v>
      </c>
      <c r="L72" s="100">
        <v>0</v>
      </c>
      <c r="M72" s="83">
        <v>0</v>
      </c>
      <c r="N72" s="84">
        <f t="shared" si="1"/>
        <v>0</v>
      </c>
      <c r="O72" s="100">
        <v>0</v>
      </c>
      <c r="P72" s="100">
        <v>0</v>
      </c>
      <c r="Q72" s="100">
        <v>0</v>
      </c>
      <c r="R72" s="83">
        <v>0</v>
      </c>
      <c r="S72" s="84">
        <v>0</v>
      </c>
      <c r="T72" s="83">
        <v>0</v>
      </c>
    </row>
    <row r="73" spans="1:20" ht="19.5" customHeight="1">
      <c r="A73" s="82" t="s">
        <v>86</v>
      </c>
      <c r="B73" s="82" t="s">
        <v>98</v>
      </c>
      <c r="C73" s="82" t="s">
        <v>88</v>
      </c>
      <c r="D73" s="82" t="s">
        <v>127</v>
      </c>
      <c r="E73" s="82" t="s">
        <v>106</v>
      </c>
      <c r="F73" s="100">
        <v>16.12</v>
      </c>
      <c r="G73" s="100">
        <v>0</v>
      </c>
      <c r="H73" s="100">
        <v>16.12</v>
      </c>
      <c r="I73" s="100">
        <v>0</v>
      </c>
      <c r="J73" s="83">
        <v>0</v>
      </c>
      <c r="K73" s="84">
        <v>0</v>
      </c>
      <c r="L73" s="100">
        <v>0</v>
      </c>
      <c r="M73" s="83">
        <v>0</v>
      </c>
      <c r="N73" s="84">
        <f t="shared" si="1"/>
        <v>0</v>
      </c>
      <c r="O73" s="100">
        <v>0</v>
      </c>
      <c r="P73" s="100">
        <v>0</v>
      </c>
      <c r="Q73" s="100">
        <v>0</v>
      </c>
      <c r="R73" s="83">
        <v>0</v>
      </c>
      <c r="S73" s="84">
        <v>0</v>
      </c>
      <c r="T73" s="83">
        <v>0</v>
      </c>
    </row>
    <row r="74" spans="1:20" ht="19.5" customHeight="1">
      <c r="A74" s="82" t="s">
        <v>93</v>
      </c>
      <c r="B74" s="82" t="s">
        <v>94</v>
      </c>
      <c r="C74" s="82" t="s">
        <v>90</v>
      </c>
      <c r="D74" s="82" t="s">
        <v>127</v>
      </c>
      <c r="E74" s="82" t="s">
        <v>95</v>
      </c>
      <c r="F74" s="100">
        <v>50.57</v>
      </c>
      <c r="G74" s="100">
        <v>0</v>
      </c>
      <c r="H74" s="100">
        <v>50.57</v>
      </c>
      <c r="I74" s="100">
        <v>0</v>
      </c>
      <c r="J74" s="83">
        <v>0</v>
      </c>
      <c r="K74" s="84">
        <v>0</v>
      </c>
      <c r="L74" s="100">
        <v>0</v>
      </c>
      <c r="M74" s="83">
        <v>0</v>
      </c>
      <c r="N74" s="84">
        <f t="shared" si="1"/>
        <v>0</v>
      </c>
      <c r="O74" s="100">
        <v>0</v>
      </c>
      <c r="P74" s="100">
        <v>0</v>
      </c>
      <c r="Q74" s="100">
        <v>0</v>
      </c>
      <c r="R74" s="83">
        <v>0</v>
      </c>
      <c r="S74" s="84">
        <v>0</v>
      </c>
      <c r="T74" s="83">
        <v>0</v>
      </c>
    </row>
    <row r="75" spans="1:20" ht="19.5" customHeight="1">
      <c r="A75" s="82" t="s">
        <v>97</v>
      </c>
      <c r="B75" s="82" t="s">
        <v>88</v>
      </c>
      <c r="C75" s="82" t="s">
        <v>98</v>
      </c>
      <c r="D75" s="82" t="s">
        <v>127</v>
      </c>
      <c r="E75" s="82" t="s">
        <v>99</v>
      </c>
      <c r="F75" s="100">
        <v>4248.98</v>
      </c>
      <c r="G75" s="100">
        <v>0</v>
      </c>
      <c r="H75" s="100">
        <v>4236.66</v>
      </c>
      <c r="I75" s="100">
        <v>0</v>
      </c>
      <c r="J75" s="83">
        <v>0</v>
      </c>
      <c r="K75" s="84">
        <v>0</v>
      </c>
      <c r="L75" s="100">
        <v>0</v>
      </c>
      <c r="M75" s="83">
        <v>12.32</v>
      </c>
      <c r="N75" s="84">
        <f t="shared" si="1"/>
        <v>0</v>
      </c>
      <c r="O75" s="100">
        <v>0</v>
      </c>
      <c r="P75" s="100">
        <v>0</v>
      </c>
      <c r="Q75" s="100">
        <v>0</v>
      </c>
      <c r="R75" s="83">
        <v>0</v>
      </c>
      <c r="S75" s="84">
        <v>0</v>
      </c>
      <c r="T75" s="83">
        <v>0</v>
      </c>
    </row>
    <row r="76" spans="1:20" ht="19.5" customHeight="1">
      <c r="A76" s="82" t="s">
        <v>100</v>
      </c>
      <c r="B76" s="82" t="s">
        <v>90</v>
      </c>
      <c r="C76" s="82" t="s">
        <v>88</v>
      </c>
      <c r="D76" s="82" t="s">
        <v>127</v>
      </c>
      <c r="E76" s="82" t="s">
        <v>101</v>
      </c>
      <c r="F76" s="100">
        <v>177.06</v>
      </c>
      <c r="G76" s="100">
        <v>0</v>
      </c>
      <c r="H76" s="100">
        <v>177.06</v>
      </c>
      <c r="I76" s="100">
        <v>0</v>
      </c>
      <c r="J76" s="83">
        <v>0</v>
      </c>
      <c r="K76" s="84">
        <v>0</v>
      </c>
      <c r="L76" s="100">
        <v>0</v>
      </c>
      <c r="M76" s="83">
        <v>0</v>
      </c>
      <c r="N76" s="84">
        <f t="shared" si="1"/>
        <v>0</v>
      </c>
      <c r="O76" s="100">
        <v>0</v>
      </c>
      <c r="P76" s="100">
        <v>0</v>
      </c>
      <c r="Q76" s="100">
        <v>0</v>
      </c>
      <c r="R76" s="83">
        <v>0</v>
      </c>
      <c r="S76" s="84">
        <v>0</v>
      </c>
      <c r="T76" s="83">
        <v>0</v>
      </c>
    </row>
    <row r="77" spans="1:20" ht="19.5" customHeight="1">
      <c r="A77" s="82" t="s">
        <v>36</v>
      </c>
      <c r="B77" s="82" t="s">
        <v>36</v>
      </c>
      <c r="C77" s="82" t="s">
        <v>36</v>
      </c>
      <c r="D77" s="82" t="s">
        <v>36</v>
      </c>
      <c r="E77" s="82" t="s">
        <v>128</v>
      </c>
      <c r="F77" s="100">
        <v>3301.6</v>
      </c>
      <c r="G77" s="100">
        <v>0</v>
      </c>
      <c r="H77" s="100">
        <v>2527.68</v>
      </c>
      <c r="I77" s="100">
        <v>0</v>
      </c>
      <c r="J77" s="83">
        <v>0</v>
      </c>
      <c r="K77" s="84">
        <v>0</v>
      </c>
      <c r="L77" s="100">
        <v>0</v>
      </c>
      <c r="M77" s="83">
        <v>773.92</v>
      </c>
      <c r="N77" s="84">
        <f t="shared" si="1"/>
        <v>0</v>
      </c>
      <c r="O77" s="100">
        <v>0</v>
      </c>
      <c r="P77" s="100">
        <v>0</v>
      </c>
      <c r="Q77" s="100">
        <v>0</v>
      </c>
      <c r="R77" s="83">
        <v>0</v>
      </c>
      <c r="S77" s="84">
        <v>0</v>
      </c>
      <c r="T77" s="83">
        <v>0</v>
      </c>
    </row>
    <row r="78" spans="1:20" ht="19.5" customHeight="1">
      <c r="A78" s="82" t="s">
        <v>81</v>
      </c>
      <c r="B78" s="82" t="s">
        <v>82</v>
      </c>
      <c r="C78" s="82" t="s">
        <v>83</v>
      </c>
      <c r="D78" s="82" t="s">
        <v>129</v>
      </c>
      <c r="E78" s="82" t="s">
        <v>85</v>
      </c>
      <c r="F78" s="100">
        <v>5.5</v>
      </c>
      <c r="G78" s="100">
        <v>0</v>
      </c>
      <c r="H78" s="100">
        <v>5.5</v>
      </c>
      <c r="I78" s="100">
        <v>0</v>
      </c>
      <c r="J78" s="83">
        <v>0</v>
      </c>
      <c r="K78" s="84">
        <v>0</v>
      </c>
      <c r="L78" s="100">
        <v>0</v>
      </c>
      <c r="M78" s="83">
        <v>0</v>
      </c>
      <c r="N78" s="84">
        <f t="shared" si="1"/>
        <v>0</v>
      </c>
      <c r="O78" s="100">
        <v>0</v>
      </c>
      <c r="P78" s="100">
        <v>0</v>
      </c>
      <c r="Q78" s="100">
        <v>0</v>
      </c>
      <c r="R78" s="83">
        <v>0</v>
      </c>
      <c r="S78" s="84">
        <v>0</v>
      </c>
      <c r="T78" s="83">
        <v>0</v>
      </c>
    </row>
    <row r="79" spans="1:20" ht="19.5" customHeight="1">
      <c r="A79" s="82" t="s">
        <v>86</v>
      </c>
      <c r="B79" s="82" t="s">
        <v>87</v>
      </c>
      <c r="C79" s="82" t="s">
        <v>87</v>
      </c>
      <c r="D79" s="82" t="s">
        <v>129</v>
      </c>
      <c r="E79" s="82" t="s">
        <v>92</v>
      </c>
      <c r="F79" s="100">
        <v>174.72</v>
      </c>
      <c r="G79" s="100">
        <v>0</v>
      </c>
      <c r="H79" s="100">
        <v>174.72</v>
      </c>
      <c r="I79" s="100">
        <v>0</v>
      </c>
      <c r="J79" s="83">
        <v>0</v>
      </c>
      <c r="K79" s="84">
        <v>0</v>
      </c>
      <c r="L79" s="100">
        <v>0</v>
      </c>
      <c r="M79" s="83">
        <v>0</v>
      </c>
      <c r="N79" s="84">
        <f t="shared" si="1"/>
        <v>0</v>
      </c>
      <c r="O79" s="100">
        <v>0</v>
      </c>
      <c r="P79" s="100">
        <v>0</v>
      </c>
      <c r="Q79" s="100">
        <v>0</v>
      </c>
      <c r="R79" s="83">
        <v>0</v>
      </c>
      <c r="S79" s="84">
        <v>0</v>
      </c>
      <c r="T79" s="83">
        <v>0</v>
      </c>
    </row>
    <row r="80" spans="1:20" ht="19.5" customHeight="1">
      <c r="A80" s="82" t="s">
        <v>86</v>
      </c>
      <c r="B80" s="82" t="s">
        <v>87</v>
      </c>
      <c r="C80" s="82" t="s">
        <v>117</v>
      </c>
      <c r="D80" s="82" t="s">
        <v>129</v>
      </c>
      <c r="E80" s="82" t="s">
        <v>118</v>
      </c>
      <c r="F80" s="100">
        <v>87.36</v>
      </c>
      <c r="G80" s="100">
        <v>0</v>
      </c>
      <c r="H80" s="100">
        <v>87.36</v>
      </c>
      <c r="I80" s="100">
        <v>0</v>
      </c>
      <c r="J80" s="83">
        <v>0</v>
      </c>
      <c r="K80" s="84">
        <v>0</v>
      </c>
      <c r="L80" s="100">
        <v>0</v>
      </c>
      <c r="M80" s="83">
        <v>0</v>
      </c>
      <c r="N80" s="84">
        <f t="shared" si="1"/>
        <v>0</v>
      </c>
      <c r="O80" s="100">
        <v>0</v>
      </c>
      <c r="P80" s="100">
        <v>0</v>
      </c>
      <c r="Q80" s="100">
        <v>0</v>
      </c>
      <c r="R80" s="83">
        <v>0</v>
      </c>
      <c r="S80" s="84">
        <v>0</v>
      </c>
      <c r="T80" s="83">
        <v>0</v>
      </c>
    </row>
    <row r="81" spans="1:20" ht="19.5" customHeight="1">
      <c r="A81" s="82" t="s">
        <v>86</v>
      </c>
      <c r="B81" s="82" t="s">
        <v>98</v>
      </c>
      <c r="C81" s="82" t="s">
        <v>88</v>
      </c>
      <c r="D81" s="82" t="s">
        <v>129</v>
      </c>
      <c r="E81" s="82" t="s">
        <v>106</v>
      </c>
      <c r="F81" s="100">
        <v>21.84</v>
      </c>
      <c r="G81" s="100">
        <v>0</v>
      </c>
      <c r="H81" s="100">
        <v>21.84</v>
      </c>
      <c r="I81" s="100">
        <v>0</v>
      </c>
      <c r="J81" s="83">
        <v>0</v>
      </c>
      <c r="K81" s="84">
        <v>0</v>
      </c>
      <c r="L81" s="100">
        <v>0</v>
      </c>
      <c r="M81" s="83">
        <v>0</v>
      </c>
      <c r="N81" s="84">
        <f t="shared" si="1"/>
        <v>0</v>
      </c>
      <c r="O81" s="100">
        <v>0</v>
      </c>
      <c r="P81" s="100">
        <v>0</v>
      </c>
      <c r="Q81" s="100">
        <v>0</v>
      </c>
      <c r="R81" s="83">
        <v>0</v>
      </c>
      <c r="S81" s="84">
        <v>0</v>
      </c>
      <c r="T81" s="83">
        <v>0</v>
      </c>
    </row>
    <row r="82" spans="1:20" ht="19.5" customHeight="1">
      <c r="A82" s="82" t="s">
        <v>93</v>
      </c>
      <c r="B82" s="82" t="s">
        <v>94</v>
      </c>
      <c r="C82" s="82" t="s">
        <v>90</v>
      </c>
      <c r="D82" s="82" t="s">
        <v>129</v>
      </c>
      <c r="E82" s="82" t="s">
        <v>95</v>
      </c>
      <c r="F82" s="100">
        <v>70.98</v>
      </c>
      <c r="G82" s="100">
        <v>0</v>
      </c>
      <c r="H82" s="100">
        <v>70.98</v>
      </c>
      <c r="I82" s="100">
        <v>0</v>
      </c>
      <c r="J82" s="83">
        <v>0</v>
      </c>
      <c r="K82" s="84">
        <v>0</v>
      </c>
      <c r="L82" s="100">
        <v>0</v>
      </c>
      <c r="M82" s="83">
        <v>0</v>
      </c>
      <c r="N82" s="84">
        <f t="shared" si="1"/>
        <v>0</v>
      </c>
      <c r="O82" s="100">
        <v>0</v>
      </c>
      <c r="P82" s="100">
        <v>0</v>
      </c>
      <c r="Q82" s="100">
        <v>0</v>
      </c>
      <c r="R82" s="83">
        <v>0</v>
      </c>
      <c r="S82" s="84">
        <v>0</v>
      </c>
      <c r="T82" s="83">
        <v>0</v>
      </c>
    </row>
    <row r="83" spans="1:20" ht="19.5" customHeight="1">
      <c r="A83" s="82" t="s">
        <v>97</v>
      </c>
      <c r="B83" s="82" t="s">
        <v>88</v>
      </c>
      <c r="C83" s="82" t="s">
        <v>98</v>
      </c>
      <c r="D83" s="82" t="s">
        <v>129</v>
      </c>
      <c r="E83" s="82" t="s">
        <v>99</v>
      </c>
      <c r="F83" s="100">
        <v>2810.16</v>
      </c>
      <c r="G83" s="100">
        <v>0</v>
      </c>
      <c r="H83" s="100">
        <v>2036.24</v>
      </c>
      <c r="I83" s="100">
        <v>0</v>
      </c>
      <c r="J83" s="83">
        <v>0</v>
      </c>
      <c r="K83" s="84">
        <v>0</v>
      </c>
      <c r="L83" s="100">
        <v>0</v>
      </c>
      <c r="M83" s="83">
        <v>773.92</v>
      </c>
      <c r="N83" s="84">
        <f t="shared" si="1"/>
        <v>0</v>
      </c>
      <c r="O83" s="100">
        <v>0</v>
      </c>
      <c r="P83" s="100">
        <v>0</v>
      </c>
      <c r="Q83" s="100">
        <v>0</v>
      </c>
      <c r="R83" s="83">
        <v>0</v>
      </c>
      <c r="S83" s="84">
        <v>0</v>
      </c>
      <c r="T83" s="83">
        <v>0</v>
      </c>
    </row>
    <row r="84" spans="1:20" ht="19.5" customHeight="1">
      <c r="A84" s="82" t="s">
        <v>100</v>
      </c>
      <c r="B84" s="82" t="s">
        <v>90</v>
      </c>
      <c r="C84" s="82" t="s">
        <v>88</v>
      </c>
      <c r="D84" s="82" t="s">
        <v>129</v>
      </c>
      <c r="E84" s="82" t="s">
        <v>101</v>
      </c>
      <c r="F84" s="100">
        <v>131.04</v>
      </c>
      <c r="G84" s="100">
        <v>0</v>
      </c>
      <c r="H84" s="100">
        <v>131.04</v>
      </c>
      <c r="I84" s="100">
        <v>0</v>
      </c>
      <c r="J84" s="83">
        <v>0</v>
      </c>
      <c r="K84" s="84">
        <v>0</v>
      </c>
      <c r="L84" s="100">
        <v>0</v>
      </c>
      <c r="M84" s="83">
        <v>0</v>
      </c>
      <c r="N84" s="84">
        <f t="shared" si="1"/>
        <v>0</v>
      </c>
      <c r="O84" s="100">
        <v>0</v>
      </c>
      <c r="P84" s="100">
        <v>0</v>
      </c>
      <c r="Q84" s="100">
        <v>0</v>
      </c>
      <c r="R84" s="83">
        <v>0</v>
      </c>
      <c r="S84" s="84">
        <v>0</v>
      </c>
      <c r="T84" s="83">
        <v>0</v>
      </c>
    </row>
    <row r="85" spans="1:20" ht="19.5" customHeight="1">
      <c r="A85" s="82" t="s">
        <v>36</v>
      </c>
      <c r="B85" s="82" t="s">
        <v>36</v>
      </c>
      <c r="C85" s="82" t="s">
        <v>36</v>
      </c>
      <c r="D85" s="82" t="s">
        <v>36</v>
      </c>
      <c r="E85" s="82" t="s">
        <v>130</v>
      </c>
      <c r="F85" s="100">
        <v>736.97</v>
      </c>
      <c r="G85" s="100">
        <v>0</v>
      </c>
      <c r="H85" s="100">
        <v>362.16</v>
      </c>
      <c r="I85" s="100">
        <v>0</v>
      </c>
      <c r="J85" s="83">
        <v>0</v>
      </c>
      <c r="K85" s="84">
        <v>0</v>
      </c>
      <c r="L85" s="100">
        <v>0</v>
      </c>
      <c r="M85" s="83">
        <v>374.81</v>
      </c>
      <c r="N85" s="84">
        <f t="shared" si="1"/>
        <v>0</v>
      </c>
      <c r="O85" s="100">
        <v>0</v>
      </c>
      <c r="P85" s="100">
        <v>0</v>
      </c>
      <c r="Q85" s="100">
        <v>0</v>
      </c>
      <c r="R85" s="83">
        <v>0</v>
      </c>
      <c r="S85" s="84">
        <v>0</v>
      </c>
      <c r="T85" s="83">
        <v>0</v>
      </c>
    </row>
    <row r="86" spans="1:20" ht="19.5" customHeight="1">
      <c r="A86" s="82" t="s">
        <v>81</v>
      </c>
      <c r="B86" s="82" t="s">
        <v>82</v>
      </c>
      <c r="C86" s="82" t="s">
        <v>83</v>
      </c>
      <c r="D86" s="82" t="s">
        <v>131</v>
      </c>
      <c r="E86" s="82" t="s">
        <v>85</v>
      </c>
      <c r="F86" s="100">
        <v>4</v>
      </c>
      <c r="G86" s="100">
        <v>0</v>
      </c>
      <c r="H86" s="100">
        <v>4</v>
      </c>
      <c r="I86" s="100">
        <v>0</v>
      </c>
      <c r="J86" s="83">
        <v>0</v>
      </c>
      <c r="K86" s="84">
        <v>0</v>
      </c>
      <c r="L86" s="100">
        <v>0</v>
      </c>
      <c r="M86" s="83">
        <v>0</v>
      </c>
      <c r="N86" s="84">
        <f t="shared" si="1"/>
        <v>0</v>
      </c>
      <c r="O86" s="100">
        <v>0</v>
      </c>
      <c r="P86" s="100">
        <v>0</v>
      </c>
      <c r="Q86" s="100">
        <v>0</v>
      </c>
      <c r="R86" s="83">
        <v>0</v>
      </c>
      <c r="S86" s="84">
        <v>0</v>
      </c>
      <c r="T86" s="83">
        <v>0</v>
      </c>
    </row>
    <row r="87" spans="1:20" ht="19.5" customHeight="1">
      <c r="A87" s="82" t="s">
        <v>86</v>
      </c>
      <c r="B87" s="82" t="s">
        <v>87</v>
      </c>
      <c r="C87" s="82" t="s">
        <v>87</v>
      </c>
      <c r="D87" s="82" t="s">
        <v>131</v>
      </c>
      <c r="E87" s="82" t="s">
        <v>92</v>
      </c>
      <c r="F87" s="100">
        <v>85.99</v>
      </c>
      <c r="G87" s="100">
        <v>0</v>
      </c>
      <c r="H87" s="100">
        <v>45.39</v>
      </c>
      <c r="I87" s="100">
        <v>0</v>
      </c>
      <c r="J87" s="83">
        <v>0</v>
      </c>
      <c r="K87" s="84">
        <v>0</v>
      </c>
      <c r="L87" s="100">
        <v>0</v>
      </c>
      <c r="M87" s="83">
        <v>40.6</v>
      </c>
      <c r="N87" s="84">
        <f t="shared" si="1"/>
        <v>0</v>
      </c>
      <c r="O87" s="100">
        <v>0</v>
      </c>
      <c r="P87" s="100">
        <v>0</v>
      </c>
      <c r="Q87" s="100">
        <v>0</v>
      </c>
      <c r="R87" s="83">
        <v>0</v>
      </c>
      <c r="S87" s="84">
        <v>0</v>
      </c>
      <c r="T87" s="83">
        <v>0</v>
      </c>
    </row>
    <row r="88" spans="1:20" ht="19.5" customHeight="1">
      <c r="A88" s="82" t="s">
        <v>86</v>
      </c>
      <c r="B88" s="82" t="s">
        <v>87</v>
      </c>
      <c r="C88" s="82" t="s">
        <v>117</v>
      </c>
      <c r="D88" s="82" t="s">
        <v>131</v>
      </c>
      <c r="E88" s="82" t="s">
        <v>118</v>
      </c>
      <c r="F88" s="100">
        <v>34.4</v>
      </c>
      <c r="G88" s="100">
        <v>0</v>
      </c>
      <c r="H88" s="100">
        <v>23.5</v>
      </c>
      <c r="I88" s="100">
        <v>0</v>
      </c>
      <c r="J88" s="83">
        <v>0</v>
      </c>
      <c r="K88" s="84">
        <v>0</v>
      </c>
      <c r="L88" s="100">
        <v>0</v>
      </c>
      <c r="M88" s="83">
        <v>10.9</v>
      </c>
      <c r="N88" s="84">
        <f t="shared" si="1"/>
        <v>0</v>
      </c>
      <c r="O88" s="100">
        <v>0</v>
      </c>
      <c r="P88" s="100">
        <v>0</v>
      </c>
      <c r="Q88" s="100">
        <v>0</v>
      </c>
      <c r="R88" s="83">
        <v>0</v>
      </c>
      <c r="S88" s="84">
        <v>0</v>
      </c>
      <c r="T88" s="83">
        <v>0</v>
      </c>
    </row>
    <row r="89" spans="1:20" ht="19.5" customHeight="1">
      <c r="A89" s="82" t="s">
        <v>86</v>
      </c>
      <c r="B89" s="82" t="s">
        <v>98</v>
      </c>
      <c r="C89" s="82" t="s">
        <v>88</v>
      </c>
      <c r="D89" s="82" t="s">
        <v>131</v>
      </c>
      <c r="E89" s="82" t="s">
        <v>106</v>
      </c>
      <c r="F89" s="100">
        <v>4.73</v>
      </c>
      <c r="G89" s="100">
        <v>0</v>
      </c>
      <c r="H89" s="100">
        <v>2.96</v>
      </c>
      <c r="I89" s="100">
        <v>0</v>
      </c>
      <c r="J89" s="83">
        <v>0</v>
      </c>
      <c r="K89" s="84">
        <v>0</v>
      </c>
      <c r="L89" s="100">
        <v>0</v>
      </c>
      <c r="M89" s="83">
        <v>1.77</v>
      </c>
      <c r="N89" s="84">
        <f t="shared" si="1"/>
        <v>0</v>
      </c>
      <c r="O89" s="100">
        <v>0</v>
      </c>
      <c r="P89" s="100">
        <v>0</v>
      </c>
      <c r="Q89" s="100">
        <v>0</v>
      </c>
      <c r="R89" s="83">
        <v>0</v>
      </c>
      <c r="S89" s="84">
        <v>0</v>
      </c>
      <c r="T89" s="83">
        <v>0</v>
      </c>
    </row>
    <row r="90" spans="1:20" ht="19.5" customHeight="1">
      <c r="A90" s="82" t="s">
        <v>93</v>
      </c>
      <c r="B90" s="82" t="s">
        <v>94</v>
      </c>
      <c r="C90" s="82" t="s">
        <v>90</v>
      </c>
      <c r="D90" s="82" t="s">
        <v>131</v>
      </c>
      <c r="E90" s="82" t="s">
        <v>95</v>
      </c>
      <c r="F90" s="100">
        <v>30.1</v>
      </c>
      <c r="G90" s="100">
        <v>0</v>
      </c>
      <c r="H90" s="100">
        <v>10.3</v>
      </c>
      <c r="I90" s="100">
        <v>0</v>
      </c>
      <c r="J90" s="83">
        <v>0</v>
      </c>
      <c r="K90" s="84">
        <v>0</v>
      </c>
      <c r="L90" s="100">
        <v>0</v>
      </c>
      <c r="M90" s="83">
        <v>19.8</v>
      </c>
      <c r="N90" s="84">
        <f t="shared" si="1"/>
        <v>0</v>
      </c>
      <c r="O90" s="100">
        <v>0</v>
      </c>
      <c r="P90" s="100">
        <v>0</v>
      </c>
      <c r="Q90" s="100">
        <v>0</v>
      </c>
      <c r="R90" s="83">
        <v>0</v>
      </c>
      <c r="S90" s="84">
        <v>0</v>
      </c>
      <c r="T90" s="83">
        <v>0</v>
      </c>
    </row>
    <row r="91" spans="1:20" ht="19.5" customHeight="1">
      <c r="A91" s="82" t="s">
        <v>97</v>
      </c>
      <c r="B91" s="82" t="s">
        <v>88</v>
      </c>
      <c r="C91" s="82" t="s">
        <v>98</v>
      </c>
      <c r="D91" s="82" t="s">
        <v>131</v>
      </c>
      <c r="E91" s="82" t="s">
        <v>99</v>
      </c>
      <c r="F91" s="100">
        <v>534.76</v>
      </c>
      <c r="G91" s="100">
        <v>0</v>
      </c>
      <c r="H91" s="100">
        <v>244.06</v>
      </c>
      <c r="I91" s="100">
        <v>0</v>
      </c>
      <c r="J91" s="83">
        <v>0</v>
      </c>
      <c r="K91" s="84">
        <v>0</v>
      </c>
      <c r="L91" s="100">
        <v>0</v>
      </c>
      <c r="M91" s="83">
        <v>290.7</v>
      </c>
      <c r="N91" s="84">
        <f t="shared" si="1"/>
        <v>0</v>
      </c>
      <c r="O91" s="100">
        <v>0</v>
      </c>
      <c r="P91" s="100">
        <v>0</v>
      </c>
      <c r="Q91" s="100">
        <v>0</v>
      </c>
      <c r="R91" s="83">
        <v>0</v>
      </c>
      <c r="S91" s="84">
        <v>0</v>
      </c>
      <c r="T91" s="83">
        <v>0</v>
      </c>
    </row>
    <row r="92" spans="1:20" ht="19.5" customHeight="1">
      <c r="A92" s="82" t="s">
        <v>100</v>
      </c>
      <c r="B92" s="82" t="s">
        <v>90</v>
      </c>
      <c r="C92" s="82" t="s">
        <v>88</v>
      </c>
      <c r="D92" s="82" t="s">
        <v>131</v>
      </c>
      <c r="E92" s="82" t="s">
        <v>101</v>
      </c>
      <c r="F92" s="100">
        <v>42.99</v>
      </c>
      <c r="G92" s="100">
        <v>0</v>
      </c>
      <c r="H92" s="100">
        <v>31.95</v>
      </c>
      <c r="I92" s="100">
        <v>0</v>
      </c>
      <c r="J92" s="83">
        <v>0</v>
      </c>
      <c r="K92" s="84">
        <v>0</v>
      </c>
      <c r="L92" s="100">
        <v>0</v>
      </c>
      <c r="M92" s="83">
        <v>11.04</v>
      </c>
      <c r="N92" s="84">
        <f t="shared" si="1"/>
        <v>0</v>
      </c>
      <c r="O92" s="100">
        <v>0</v>
      </c>
      <c r="P92" s="100">
        <v>0</v>
      </c>
      <c r="Q92" s="100">
        <v>0</v>
      </c>
      <c r="R92" s="83">
        <v>0</v>
      </c>
      <c r="S92" s="84">
        <v>0</v>
      </c>
      <c r="T92" s="8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5"/>
      <c r="B1" s="175"/>
      <c r="C1" s="175"/>
      <c r="D1" s="175"/>
      <c r="E1" s="175"/>
      <c r="F1" s="175"/>
      <c r="G1" s="175"/>
      <c r="H1" s="175"/>
      <c r="I1" s="175"/>
      <c r="J1" s="188" t="s">
        <v>132</v>
      </c>
    </row>
    <row r="2" spans="1:10" ht="19.5" customHeight="1">
      <c r="A2" s="63" t="s">
        <v>133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9.5" customHeight="1">
      <c r="A3" s="145" t="s">
        <v>2</v>
      </c>
      <c r="B3" s="145"/>
      <c r="C3" s="145"/>
      <c r="D3" s="145"/>
      <c r="E3" s="145"/>
      <c r="F3" s="176"/>
      <c r="G3" s="176"/>
      <c r="H3" s="176"/>
      <c r="I3" s="176"/>
      <c r="J3" s="66" t="s">
        <v>3</v>
      </c>
    </row>
    <row r="4" spans="1:10" ht="19.5" customHeight="1">
      <c r="A4" s="146" t="s">
        <v>55</v>
      </c>
      <c r="B4" s="148"/>
      <c r="C4" s="148"/>
      <c r="D4" s="148"/>
      <c r="E4" s="147"/>
      <c r="F4" s="177" t="s">
        <v>56</v>
      </c>
      <c r="G4" s="178" t="s">
        <v>134</v>
      </c>
      <c r="H4" s="179" t="s">
        <v>135</v>
      </c>
      <c r="I4" s="179" t="s">
        <v>136</v>
      </c>
      <c r="J4" s="184" t="s">
        <v>137</v>
      </c>
    </row>
    <row r="5" spans="1:10" ht="19.5" customHeight="1">
      <c r="A5" s="146" t="s">
        <v>66</v>
      </c>
      <c r="B5" s="148"/>
      <c r="C5" s="147"/>
      <c r="D5" s="180" t="s">
        <v>67</v>
      </c>
      <c r="E5" s="181" t="s">
        <v>138</v>
      </c>
      <c r="F5" s="178"/>
      <c r="G5" s="178"/>
      <c r="H5" s="179"/>
      <c r="I5" s="179"/>
      <c r="J5" s="184"/>
    </row>
    <row r="6" spans="1:10" ht="15" customHeight="1">
      <c r="A6" s="182" t="s">
        <v>76</v>
      </c>
      <c r="B6" s="182" t="s">
        <v>77</v>
      </c>
      <c r="C6" s="183" t="s">
        <v>78</v>
      </c>
      <c r="D6" s="184"/>
      <c r="E6" s="185"/>
      <c r="F6" s="178"/>
      <c r="G6" s="178"/>
      <c r="H6" s="179"/>
      <c r="I6" s="179"/>
      <c r="J6" s="184"/>
    </row>
    <row r="7" spans="1:10" ht="19.5" customHeight="1">
      <c r="A7" s="186" t="s">
        <v>36</v>
      </c>
      <c r="B7" s="186" t="s">
        <v>36</v>
      </c>
      <c r="C7" s="186" t="s">
        <v>36</v>
      </c>
      <c r="D7" s="187" t="s">
        <v>36</v>
      </c>
      <c r="E7" s="187" t="s">
        <v>56</v>
      </c>
      <c r="F7" s="164">
        <f aca="true" t="shared" si="0" ref="F7:F70">SUM(G7:J7)</f>
        <v>34105.98</v>
      </c>
      <c r="G7" s="164">
        <v>16617.65</v>
      </c>
      <c r="H7" s="164">
        <v>17488.33</v>
      </c>
      <c r="I7" s="164">
        <v>0</v>
      </c>
      <c r="J7" s="189">
        <v>0</v>
      </c>
    </row>
    <row r="8" spans="1:10" ht="19.5" customHeight="1">
      <c r="A8" s="186" t="s">
        <v>36</v>
      </c>
      <c r="B8" s="186" t="s">
        <v>36</v>
      </c>
      <c r="C8" s="186" t="s">
        <v>36</v>
      </c>
      <c r="D8" s="187" t="s">
        <v>36</v>
      </c>
      <c r="E8" s="187" t="s">
        <v>79</v>
      </c>
      <c r="F8" s="164">
        <f t="shared" si="0"/>
        <v>1856.95</v>
      </c>
      <c r="G8" s="164">
        <v>1494.26</v>
      </c>
      <c r="H8" s="164">
        <v>362.69</v>
      </c>
      <c r="I8" s="164">
        <v>0</v>
      </c>
      <c r="J8" s="189">
        <v>0</v>
      </c>
    </row>
    <row r="9" spans="1:10" ht="19.5" customHeight="1">
      <c r="A9" s="186" t="s">
        <v>36</v>
      </c>
      <c r="B9" s="186" t="s">
        <v>36</v>
      </c>
      <c r="C9" s="186" t="s">
        <v>36</v>
      </c>
      <c r="D9" s="187" t="s">
        <v>36</v>
      </c>
      <c r="E9" s="187" t="s">
        <v>80</v>
      </c>
      <c r="F9" s="164">
        <f t="shared" si="0"/>
        <v>1856.95</v>
      </c>
      <c r="G9" s="164">
        <v>1494.26</v>
      </c>
      <c r="H9" s="164">
        <v>362.69</v>
      </c>
      <c r="I9" s="164">
        <v>0</v>
      </c>
      <c r="J9" s="189">
        <v>0</v>
      </c>
    </row>
    <row r="10" spans="1:10" ht="19.5" customHeight="1">
      <c r="A10" s="186" t="s">
        <v>81</v>
      </c>
      <c r="B10" s="186" t="s">
        <v>82</v>
      </c>
      <c r="C10" s="186" t="s">
        <v>83</v>
      </c>
      <c r="D10" s="187" t="s">
        <v>84</v>
      </c>
      <c r="E10" s="187" t="s">
        <v>85</v>
      </c>
      <c r="F10" s="164">
        <f t="shared" si="0"/>
        <v>41.28</v>
      </c>
      <c r="G10" s="164">
        <v>28.58</v>
      </c>
      <c r="H10" s="164">
        <v>12.7</v>
      </c>
      <c r="I10" s="164">
        <v>0</v>
      </c>
      <c r="J10" s="189">
        <v>0</v>
      </c>
    </row>
    <row r="11" spans="1:10" ht="19.5" customHeight="1">
      <c r="A11" s="186" t="s">
        <v>86</v>
      </c>
      <c r="B11" s="186" t="s">
        <v>87</v>
      </c>
      <c r="C11" s="186" t="s">
        <v>88</v>
      </c>
      <c r="D11" s="187" t="s">
        <v>84</v>
      </c>
      <c r="E11" s="187" t="s">
        <v>89</v>
      </c>
      <c r="F11" s="164">
        <f t="shared" si="0"/>
        <v>29.28</v>
      </c>
      <c r="G11" s="164">
        <v>29.28</v>
      </c>
      <c r="H11" s="164">
        <v>0</v>
      </c>
      <c r="I11" s="164">
        <v>0</v>
      </c>
      <c r="J11" s="189">
        <v>0</v>
      </c>
    </row>
    <row r="12" spans="1:10" ht="19.5" customHeight="1">
      <c r="A12" s="186" t="s">
        <v>86</v>
      </c>
      <c r="B12" s="186" t="s">
        <v>87</v>
      </c>
      <c r="C12" s="186" t="s">
        <v>90</v>
      </c>
      <c r="D12" s="187" t="s">
        <v>84</v>
      </c>
      <c r="E12" s="187" t="s">
        <v>91</v>
      </c>
      <c r="F12" s="164">
        <f t="shared" si="0"/>
        <v>1.49</v>
      </c>
      <c r="G12" s="164">
        <v>1.49</v>
      </c>
      <c r="H12" s="164">
        <v>0</v>
      </c>
      <c r="I12" s="164">
        <v>0</v>
      </c>
      <c r="J12" s="189">
        <v>0</v>
      </c>
    </row>
    <row r="13" spans="1:10" ht="19.5" customHeight="1">
      <c r="A13" s="186" t="s">
        <v>86</v>
      </c>
      <c r="B13" s="186" t="s">
        <v>87</v>
      </c>
      <c r="C13" s="186" t="s">
        <v>87</v>
      </c>
      <c r="D13" s="187" t="s">
        <v>84</v>
      </c>
      <c r="E13" s="187" t="s">
        <v>92</v>
      </c>
      <c r="F13" s="164">
        <f t="shared" si="0"/>
        <v>104.79</v>
      </c>
      <c r="G13" s="164">
        <v>104.79</v>
      </c>
      <c r="H13" s="164">
        <v>0</v>
      </c>
      <c r="I13" s="164">
        <v>0</v>
      </c>
      <c r="J13" s="189">
        <v>0</v>
      </c>
    </row>
    <row r="14" spans="1:10" ht="19.5" customHeight="1">
      <c r="A14" s="186" t="s">
        <v>93</v>
      </c>
      <c r="B14" s="186" t="s">
        <v>94</v>
      </c>
      <c r="C14" s="186" t="s">
        <v>90</v>
      </c>
      <c r="D14" s="187" t="s">
        <v>84</v>
      </c>
      <c r="E14" s="187" t="s">
        <v>95</v>
      </c>
      <c r="F14" s="164">
        <f t="shared" si="0"/>
        <v>79.52</v>
      </c>
      <c r="G14" s="164">
        <v>79.52</v>
      </c>
      <c r="H14" s="164">
        <v>0</v>
      </c>
      <c r="I14" s="164">
        <v>0</v>
      </c>
      <c r="J14" s="189">
        <v>0</v>
      </c>
    </row>
    <row r="15" spans="1:10" ht="19.5" customHeight="1">
      <c r="A15" s="186" t="s">
        <v>93</v>
      </c>
      <c r="B15" s="186" t="s">
        <v>94</v>
      </c>
      <c r="C15" s="186" t="s">
        <v>83</v>
      </c>
      <c r="D15" s="187" t="s">
        <v>84</v>
      </c>
      <c r="E15" s="187" t="s">
        <v>96</v>
      </c>
      <c r="F15" s="164">
        <f t="shared" si="0"/>
        <v>29.99</v>
      </c>
      <c r="G15" s="164">
        <v>29.99</v>
      </c>
      <c r="H15" s="164">
        <v>0</v>
      </c>
      <c r="I15" s="164">
        <v>0</v>
      </c>
      <c r="J15" s="189">
        <v>0</v>
      </c>
    </row>
    <row r="16" spans="1:10" ht="19.5" customHeight="1">
      <c r="A16" s="186" t="s">
        <v>97</v>
      </c>
      <c r="B16" s="186" t="s">
        <v>88</v>
      </c>
      <c r="C16" s="186" t="s">
        <v>98</v>
      </c>
      <c r="D16" s="187" t="s">
        <v>84</v>
      </c>
      <c r="E16" s="187" t="s">
        <v>99</v>
      </c>
      <c r="F16" s="164">
        <f t="shared" si="0"/>
        <v>1383.63</v>
      </c>
      <c r="G16" s="164">
        <v>1033.64</v>
      </c>
      <c r="H16" s="164">
        <v>349.99</v>
      </c>
      <c r="I16" s="164">
        <v>0</v>
      </c>
      <c r="J16" s="189">
        <v>0</v>
      </c>
    </row>
    <row r="17" spans="1:10" ht="19.5" customHeight="1">
      <c r="A17" s="186" t="s">
        <v>100</v>
      </c>
      <c r="B17" s="186" t="s">
        <v>90</v>
      </c>
      <c r="C17" s="186" t="s">
        <v>88</v>
      </c>
      <c r="D17" s="187" t="s">
        <v>84</v>
      </c>
      <c r="E17" s="187" t="s">
        <v>101</v>
      </c>
      <c r="F17" s="164">
        <f t="shared" si="0"/>
        <v>106.03</v>
      </c>
      <c r="G17" s="164">
        <v>106.03</v>
      </c>
      <c r="H17" s="164">
        <v>0</v>
      </c>
      <c r="I17" s="164">
        <v>0</v>
      </c>
      <c r="J17" s="189">
        <v>0</v>
      </c>
    </row>
    <row r="18" spans="1:10" ht="19.5" customHeight="1">
      <c r="A18" s="186" t="s">
        <v>100</v>
      </c>
      <c r="B18" s="186" t="s">
        <v>90</v>
      </c>
      <c r="C18" s="186" t="s">
        <v>83</v>
      </c>
      <c r="D18" s="187" t="s">
        <v>84</v>
      </c>
      <c r="E18" s="187" t="s">
        <v>102</v>
      </c>
      <c r="F18" s="164">
        <f t="shared" si="0"/>
        <v>80.94</v>
      </c>
      <c r="G18" s="164">
        <v>80.94</v>
      </c>
      <c r="H18" s="164">
        <v>0</v>
      </c>
      <c r="I18" s="164">
        <v>0</v>
      </c>
      <c r="J18" s="189">
        <v>0</v>
      </c>
    </row>
    <row r="19" spans="1:10" ht="19.5" customHeight="1">
      <c r="A19" s="186" t="s">
        <v>36</v>
      </c>
      <c r="B19" s="186" t="s">
        <v>36</v>
      </c>
      <c r="C19" s="186" t="s">
        <v>36</v>
      </c>
      <c r="D19" s="187" t="s">
        <v>36</v>
      </c>
      <c r="E19" s="187" t="s">
        <v>103</v>
      </c>
      <c r="F19" s="164">
        <f t="shared" si="0"/>
        <v>123.76</v>
      </c>
      <c r="G19" s="164">
        <v>123.76</v>
      </c>
      <c r="H19" s="164">
        <v>0</v>
      </c>
      <c r="I19" s="164">
        <v>0</v>
      </c>
      <c r="J19" s="189">
        <v>0</v>
      </c>
    </row>
    <row r="20" spans="1:10" ht="19.5" customHeight="1">
      <c r="A20" s="186" t="s">
        <v>36</v>
      </c>
      <c r="B20" s="186" t="s">
        <v>36</v>
      </c>
      <c r="C20" s="186" t="s">
        <v>36</v>
      </c>
      <c r="D20" s="187" t="s">
        <v>36</v>
      </c>
      <c r="E20" s="187" t="s">
        <v>104</v>
      </c>
      <c r="F20" s="164">
        <f t="shared" si="0"/>
        <v>123.76</v>
      </c>
      <c r="G20" s="164">
        <v>123.76</v>
      </c>
      <c r="H20" s="164">
        <v>0</v>
      </c>
      <c r="I20" s="164">
        <v>0</v>
      </c>
      <c r="J20" s="189">
        <v>0</v>
      </c>
    </row>
    <row r="21" spans="1:10" ht="19.5" customHeight="1">
      <c r="A21" s="186" t="s">
        <v>81</v>
      </c>
      <c r="B21" s="186" t="s">
        <v>82</v>
      </c>
      <c r="C21" s="186" t="s">
        <v>83</v>
      </c>
      <c r="D21" s="187" t="s">
        <v>105</v>
      </c>
      <c r="E21" s="187" t="s">
        <v>85</v>
      </c>
      <c r="F21" s="164">
        <f t="shared" si="0"/>
        <v>0.3</v>
      </c>
      <c r="G21" s="164">
        <v>0.3</v>
      </c>
      <c r="H21" s="164">
        <v>0</v>
      </c>
      <c r="I21" s="164">
        <v>0</v>
      </c>
      <c r="J21" s="189">
        <v>0</v>
      </c>
    </row>
    <row r="22" spans="1:10" ht="19.5" customHeight="1">
      <c r="A22" s="186" t="s">
        <v>86</v>
      </c>
      <c r="B22" s="186" t="s">
        <v>87</v>
      </c>
      <c r="C22" s="186" t="s">
        <v>87</v>
      </c>
      <c r="D22" s="187" t="s">
        <v>105</v>
      </c>
      <c r="E22" s="187" t="s">
        <v>92</v>
      </c>
      <c r="F22" s="164">
        <f t="shared" si="0"/>
        <v>11.46</v>
      </c>
      <c r="G22" s="164">
        <v>11.46</v>
      </c>
      <c r="H22" s="164">
        <v>0</v>
      </c>
      <c r="I22" s="164">
        <v>0</v>
      </c>
      <c r="J22" s="189">
        <v>0</v>
      </c>
    </row>
    <row r="23" spans="1:10" ht="19.5" customHeight="1">
      <c r="A23" s="186" t="s">
        <v>86</v>
      </c>
      <c r="B23" s="186" t="s">
        <v>98</v>
      </c>
      <c r="C23" s="186" t="s">
        <v>88</v>
      </c>
      <c r="D23" s="187" t="s">
        <v>105</v>
      </c>
      <c r="E23" s="187" t="s">
        <v>106</v>
      </c>
      <c r="F23" s="164">
        <f t="shared" si="0"/>
        <v>2.15</v>
      </c>
      <c r="G23" s="164">
        <v>2.15</v>
      </c>
      <c r="H23" s="164">
        <v>0</v>
      </c>
      <c r="I23" s="164">
        <v>0</v>
      </c>
      <c r="J23" s="189">
        <v>0</v>
      </c>
    </row>
    <row r="24" spans="1:10" ht="19.5" customHeight="1">
      <c r="A24" s="186" t="s">
        <v>93</v>
      </c>
      <c r="B24" s="186" t="s">
        <v>94</v>
      </c>
      <c r="C24" s="186" t="s">
        <v>90</v>
      </c>
      <c r="D24" s="187" t="s">
        <v>105</v>
      </c>
      <c r="E24" s="187" t="s">
        <v>95</v>
      </c>
      <c r="F24" s="164">
        <f t="shared" si="0"/>
        <v>8.48</v>
      </c>
      <c r="G24" s="164">
        <v>8.48</v>
      </c>
      <c r="H24" s="164">
        <v>0</v>
      </c>
      <c r="I24" s="164">
        <v>0</v>
      </c>
      <c r="J24" s="189">
        <v>0</v>
      </c>
    </row>
    <row r="25" spans="1:10" ht="19.5" customHeight="1">
      <c r="A25" s="186" t="s">
        <v>97</v>
      </c>
      <c r="B25" s="186" t="s">
        <v>88</v>
      </c>
      <c r="C25" s="186" t="s">
        <v>98</v>
      </c>
      <c r="D25" s="187" t="s">
        <v>105</v>
      </c>
      <c r="E25" s="187" t="s">
        <v>99</v>
      </c>
      <c r="F25" s="164">
        <f t="shared" si="0"/>
        <v>84.96</v>
      </c>
      <c r="G25" s="164">
        <v>84.96</v>
      </c>
      <c r="H25" s="164">
        <v>0</v>
      </c>
      <c r="I25" s="164">
        <v>0</v>
      </c>
      <c r="J25" s="189">
        <v>0</v>
      </c>
    </row>
    <row r="26" spans="1:10" ht="19.5" customHeight="1">
      <c r="A26" s="186" t="s">
        <v>100</v>
      </c>
      <c r="B26" s="186" t="s">
        <v>90</v>
      </c>
      <c r="C26" s="186" t="s">
        <v>88</v>
      </c>
      <c r="D26" s="187" t="s">
        <v>105</v>
      </c>
      <c r="E26" s="187" t="s">
        <v>101</v>
      </c>
      <c r="F26" s="164">
        <f t="shared" si="0"/>
        <v>11.3</v>
      </c>
      <c r="G26" s="164">
        <v>11.3</v>
      </c>
      <c r="H26" s="164">
        <v>0</v>
      </c>
      <c r="I26" s="164">
        <v>0</v>
      </c>
      <c r="J26" s="189">
        <v>0</v>
      </c>
    </row>
    <row r="27" spans="1:10" ht="19.5" customHeight="1">
      <c r="A27" s="186" t="s">
        <v>100</v>
      </c>
      <c r="B27" s="186" t="s">
        <v>90</v>
      </c>
      <c r="C27" s="186" t="s">
        <v>83</v>
      </c>
      <c r="D27" s="187" t="s">
        <v>105</v>
      </c>
      <c r="E27" s="187" t="s">
        <v>102</v>
      </c>
      <c r="F27" s="164">
        <f t="shared" si="0"/>
        <v>5.11</v>
      </c>
      <c r="G27" s="164">
        <v>5.11</v>
      </c>
      <c r="H27" s="164">
        <v>0</v>
      </c>
      <c r="I27" s="164">
        <v>0</v>
      </c>
      <c r="J27" s="189">
        <v>0</v>
      </c>
    </row>
    <row r="28" spans="1:10" ht="19.5" customHeight="1">
      <c r="A28" s="186" t="s">
        <v>36</v>
      </c>
      <c r="B28" s="186" t="s">
        <v>36</v>
      </c>
      <c r="C28" s="186" t="s">
        <v>36</v>
      </c>
      <c r="D28" s="187" t="s">
        <v>36</v>
      </c>
      <c r="E28" s="187" t="s">
        <v>107</v>
      </c>
      <c r="F28" s="164">
        <f t="shared" si="0"/>
        <v>3128</v>
      </c>
      <c r="G28" s="164">
        <v>2990.17</v>
      </c>
      <c r="H28" s="164">
        <v>137.83</v>
      </c>
      <c r="I28" s="164">
        <v>0</v>
      </c>
      <c r="J28" s="189">
        <v>0</v>
      </c>
    </row>
    <row r="29" spans="1:10" ht="19.5" customHeight="1">
      <c r="A29" s="186" t="s">
        <v>36</v>
      </c>
      <c r="B29" s="186" t="s">
        <v>36</v>
      </c>
      <c r="C29" s="186" t="s">
        <v>36</v>
      </c>
      <c r="D29" s="187" t="s">
        <v>36</v>
      </c>
      <c r="E29" s="187" t="s">
        <v>108</v>
      </c>
      <c r="F29" s="164">
        <f t="shared" si="0"/>
        <v>3128</v>
      </c>
      <c r="G29" s="164">
        <v>2990.17</v>
      </c>
      <c r="H29" s="164">
        <v>137.83</v>
      </c>
      <c r="I29" s="164">
        <v>0</v>
      </c>
      <c r="J29" s="189">
        <v>0</v>
      </c>
    </row>
    <row r="30" spans="1:10" ht="19.5" customHeight="1">
      <c r="A30" s="186" t="s">
        <v>81</v>
      </c>
      <c r="B30" s="186" t="s">
        <v>83</v>
      </c>
      <c r="C30" s="186" t="s">
        <v>90</v>
      </c>
      <c r="D30" s="187" t="s">
        <v>109</v>
      </c>
      <c r="E30" s="187" t="s">
        <v>110</v>
      </c>
      <c r="F30" s="164">
        <f t="shared" si="0"/>
        <v>2871.4</v>
      </c>
      <c r="G30" s="164">
        <v>2733.57</v>
      </c>
      <c r="H30" s="164">
        <v>137.83</v>
      </c>
      <c r="I30" s="164">
        <v>0</v>
      </c>
      <c r="J30" s="189">
        <v>0</v>
      </c>
    </row>
    <row r="31" spans="1:10" ht="19.5" customHeight="1">
      <c r="A31" s="186" t="s">
        <v>81</v>
      </c>
      <c r="B31" s="186" t="s">
        <v>98</v>
      </c>
      <c r="C31" s="186" t="s">
        <v>98</v>
      </c>
      <c r="D31" s="187" t="s">
        <v>109</v>
      </c>
      <c r="E31" s="187" t="s">
        <v>111</v>
      </c>
      <c r="F31" s="164">
        <f t="shared" si="0"/>
        <v>256.6</v>
      </c>
      <c r="G31" s="164">
        <v>256.6</v>
      </c>
      <c r="H31" s="164">
        <v>0</v>
      </c>
      <c r="I31" s="164">
        <v>0</v>
      </c>
      <c r="J31" s="189">
        <v>0</v>
      </c>
    </row>
    <row r="32" spans="1:10" ht="19.5" customHeight="1">
      <c r="A32" s="186" t="s">
        <v>36</v>
      </c>
      <c r="B32" s="186" t="s">
        <v>36</v>
      </c>
      <c r="C32" s="186" t="s">
        <v>36</v>
      </c>
      <c r="D32" s="187" t="s">
        <v>36</v>
      </c>
      <c r="E32" s="187" t="s">
        <v>112</v>
      </c>
      <c r="F32" s="164">
        <f t="shared" si="0"/>
        <v>14077.57</v>
      </c>
      <c r="G32" s="164">
        <v>4574.05</v>
      </c>
      <c r="H32" s="164">
        <v>9503.52</v>
      </c>
      <c r="I32" s="164">
        <v>0</v>
      </c>
      <c r="J32" s="189">
        <v>0</v>
      </c>
    </row>
    <row r="33" spans="1:10" ht="19.5" customHeight="1">
      <c r="A33" s="186" t="s">
        <v>36</v>
      </c>
      <c r="B33" s="186" t="s">
        <v>36</v>
      </c>
      <c r="C33" s="186" t="s">
        <v>36</v>
      </c>
      <c r="D33" s="187" t="s">
        <v>36</v>
      </c>
      <c r="E33" s="187" t="s">
        <v>113</v>
      </c>
      <c r="F33" s="164">
        <f t="shared" si="0"/>
        <v>6321.7</v>
      </c>
      <c r="G33" s="164">
        <v>3270.08</v>
      </c>
      <c r="H33" s="164">
        <v>3051.62</v>
      </c>
      <c r="I33" s="164">
        <v>0</v>
      </c>
      <c r="J33" s="189">
        <v>0</v>
      </c>
    </row>
    <row r="34" spans="1:10" ht="19.5" customHeight="1">
      <c r="A34" s="186" t="s">
        <v>81</v>
      </c>
      <c r="B34" s="186" t="s">
        <v>82</v>
      </c>
      <c r="C34" s="186" t="s">
        <v>83</v>
      </c>
      <c r="D34" s="187" t="s">
        <v>114</v>
      </c>
      <c r="E34" s="187" t="s">
        <v>85</v>
      </c>
      <c r="F34" s="164">
        <f t="shared" si="0"/>
        <v>5</v>
      </c>
      <c r="G34" s="164">
        <v>5</v>
      </c>
      <c r="H34" s="164">
        <v>0</v>
      </c>
      <c r="I34" s="164">
        <v>0</v>
      </c>
      <c r="J34" s="189">
        <v>0</v>
      </c>
    </row>
    <row r="35" spans="1:10" ht="19.5" customHeight="1">
      <c r="A35" s="186" t="s">
        <v>115</v>
      </c>
      <c r="B35" s="186" t="s">
        <v>98</v>
      </c>
      <c r="C35" s="186" t="s">
        <v>98</v>
      </c>
      <c r="D35" s="187" t="s">
        <v>114</v>
      </c>
      <c r="E35" s="187" t="s">
        <v>116</v>
      </c>
      <c r="F35" s="164">
        <f t="shared" si="0"/>
        <v>41</v>
      </c>
      <c r="G35" s="164">
        <v>0</v>
      </c>
      <c r="H35" s="164">
        <v>41</v>
      </c>
      <c r="I35" s="164">
        <v>0</v>
      </c>
      <c r="J35" s="189">
        <v>0</v>
      </c>
    </row>
    <row r="36" spans="1:10" ht="19.5" customHeight="1">
      <c r="A36" s="186" t="s">
        <v>86</v>
      </c>
      <c r="B36" s="186" t="s">
        <v>87</v>
      </c>
      <c r="C36" s="186" t="s">
        <v>87</v>
      </c>
      <c r="D36" s="187" t="s">
        <v>114</v>
      </c>
      <c r="E36" s="187" t="s">
        <v>92</v>
      </c>
      <c r="F36" s="164">
        <f t="shared" si="0"/>
        <v>308.14</v>
      </c>
      <c r="G36" s="164">
        <v>308.14</v>
      </c>
      <c r="H36" s="164">
        <v>0</v>
      </c>
      <c r="I36" s="164">
        <v>0</v>
      </c>
      <c r="J36" s="189">
        <v>0</v>
      </c>
    </row>
    <row r="37" spans="1:10" ht="19.5" customHeight="1">
      <c r="A37" s="186" t="s">
        <v>86</v>
      </c>
      <c r="B37" s="186" t="s">
        <v>87</v>
      </c>
      <c r="C37" s="186" t="s">
        <v>117</v>
      </c>
      <c r="D37" s="187" t="s">
        <v>114</v>
      </c>
      <c r="E37" s="187" t="s">
        <v>118</v>
      </c>
      <c r="F37" s="164">
        <f t="shared" si="0"/>
        <v>154.02</v>
      </c>
      <c r="G37" s="164">
        <v>154.02</v>
      </c>
      <c r="H37" s="164">
        <v>0</v>
      </c>
      <c r="I37" s="164">
        <v>0</v>
      </c>
      <c r="J37" s="189">
        <v>0</v>
      </c>
    </row>
    <row r="38" spans="1:10" ht="19.5" customHeight="1">
      <c r="A38" s="186" t="s">
        <v>86</v>
      </c>
      <c r="B38" s="186" t="s">
        <v>98</v>
      </c>
      <c r="C38" s="186" t="s">
        <v>88</v>
      </c>
      <c r="D38" s="187" t="s">
        <v>114</v>
      </c>
      <c r="E38" s="187" t="s">
        <v>106</v>
      </c>
      <c r="F38" s="164">
        <f t="shared" si="0"/>
        <v>17.34</v>
      </c>
      <c r="G38" s="164">
        <v>17.34</v>
      </c>
      <c r="H38" s="164">
        <v>0</v>
      </c>
      <c r="I38" s="164">
        <v>0</v>
      </c>
      <c r="J38" s="189">
        <v>0</v>
      </c>
    </row>
    <row r="39" spans="1:10" ht="19.5" customHeight="1">
      <c r="A39" s="186" t="s">
        <v>93</v>
      </c>
      <c r="B39" s="186" t="s">
        <v>94</v>
      </c>
      <c r="C39" s="186" t="s">
        <v>90</v>
      </c>
      <c r="D39" s="187" t="s">
        <v>114</v>
      </c>
      <c r="E39" s="187" t="s">
        <v>95</v>
      </c>
      <c r="F39" s="164">
        <f t="shared" si="0"/>
        <v>173.35</v>
      </c>
      <c r="G39" s="164">
        <v>173.35</v>
      </c>
      <c r="H39" s="164">
        <v>0</v>
      </c>
      <c r="I39" s="164">
        <v>0</v>
      </c>
      <c r="J39" s="189">
        <v>0</v>
      </c>
    </row>
    <row r="40" spans="1:10" ht="19.5" customHeight="1">
      <c r="A40" s="186" t="s">
        <v>97</v>
      </c>
      <c r="B40" s="186" t="s">
        <v>88</v>
      </c>
      <c r="C40" s="186" t="s">
        <v>98</v>
      </c>
      <c r="D40" s="187" t="s">
        <v>114</v>
      </c>
      <c r="E40" s="187" t="s">
        <v>99</v>
      </c>
      <c r="F40" s="164">
        <f t="shared" si="0"/>
        <v>5163.71</v>
      </c>
      <c r="G40" s="164">
        <v>2153.09</v>
      </c>
      <c r="H40" s="164">
        <v>3010.62</v>
      </c>
      <c r="I40" s="164">
        <v>0</v>
      </c>
      <c r="J40" s="189">
        <v>0</v>
      </c>
    </row>
    <row r="41" spans="1:10" ht="19.5" customHeight="1">
      <c r="A41" s="186" t="s">
        <v>100</v>
      </c>
      <c r="B41" s="186" t="s">
        <v>90</v>
      </c>
      <c r="C41" s="186" t="s">
        <v>88</v>
      </c>
      <c r="D41" s="187" t="s">
        <v>114</v>
      </c>
      <c r="E41" s="187" t="s">
        <v>101</v>
      </c>
      <c r="F41" s="164">
        <f t="shared" si="0"/>
        <v>231.13</v>
      </c>
      <c r="G41" s="164">
        <v>231.13</v>
      </c>
      <c r="H41" s="164">
        <v>0</v>
      </c>
      <c r="I41" s="164">
        <v>0</v>
      </c>
      <c r="J41" s="189">
        <v>0</v>
      </c>
    </row>
    <row r="42" spans="1:10" ht="19.5" customHeight="1">
      <c r="A42" s="186" t="s">
        <v>100</v>
      </c>
      <c r="B42" s="186" t="s">
        <v>90</v>
      </c>
      <c r="C42" s="186" t="s">
        <v>83</v>
      </c>
      <c r="D42" s="187" t="s">
        <v>114</v>
      </c>
      <c r="E42" s="187" t="s">
        <v>102</v>
      </c>
      <c r="F42" s="164">
        <f t="shared" si="0"/>
        <v>228.01</v>
      </c>
      <c r="G42" s="164">
        <v>228.01</v>
      </c>
      <c r="H42" s="164">
        <v>0</v>
      </c>
      <c r="I42" s="164">
        <v>0</v>
      </c>
      <c r="J42" s="189">
        <v>0</v>
      </c>
    </row>
    <row r="43" spans="1:10" ht="19.5" customHeight="1">
      <c r="A43" s="186" t="s">
        <v>36</v>
      </c>
      <c r="B43" s="186" t="s">
        <v>36</v>
      </c>
      <c r="C43" s="186" t="s">
        <v>36</v>
      </c>
      <c r="D43" s="187" t="s">
        <v>36</v>
      </c>
      <c r="E43" s="187" t="s">
        <v>119</v>
      </c>
      <c r="F43" s="164">
        <f t="shared" si="0"/>
        <v>195.26</v>
      </c>
      <c r="G43" s="164">
        <v>191.66</v>
      </c>
      <c r="H43" s="164">
        <v>3.6</v>
      </c>
      <c r="I43" s="164">
        <v>0</v>
      </c>
      <c r="J43" s="189">
        <v>0</v>
      </c>
    </row>
    <row r="44" spans="1:10" ht="19.5" customHeight="1">
      <c r="A44" s="186" t="s">
        <v>81</v>
      </c>
      <c r="B44" s="186" t="s">
        <v>82</v>
      </c>
      <c r="C44" s="186" t="s">
        <v>83</v>
      </c>
      <c r="D44" s="187" t="s">
        <v>120</v>
      </c>
      <c r="E44" s="187" t="s">
        <v>85</v>
      </c>
      <c r="F44" s="164">
        <f t="shared" si="0"/>
        <v>1</v>
      </c>
      <c r="G44" s="164">
        <v>1</v>
      </c>
      <c r="H44" s="164">
        <v>0</v>
      </c>
      <c r="I44" s="164">
        <v>0</v>
      </c>
      <c r="J44" s="189">
        <v>0</v>
      </c>
    </row>
    <row r="45" spans="1:10" ht="19.5" customHeight="1">
      <c r="A45" s="186" t="s">
        <v>86</v>
      </c>
      <c r="B45" s="186" t="s">
        <v>87</v>
      </c>
      <c r="C45" s="186" t="s">
        <v>87</v>
      </c>
      <c r="D45" s="187" t="s">
        <v>120</v>
      </c>
      <c r="E45" s="187" t="s">
        <v>92</v>
      </c>
      <c r="F45" s="164">
        <f t="shared" si="0"/>
        <v>14.49</v>
      </c>
      <c r="G45" s="164">
        <v>14.49</v>
      </c>
      <c r="H45" s="164">
        <v>0</v>
      </c>
      <c r="I45" s="164">
        <v>0</v>
      </c>
      <c r="J45" s="189">
        <v>0</v>
      </c>
    </row>
    <row r="46" spans="1:10" ht="19.5" customHeight="1">
      <c r="A46" s="186" t="s">
        <v>86</v>
      </c>
      <c r="B46" s="186" t="s">
        <v>87</v>
      </c>
      <c r="C46" s="186" t="s">
        <v>117</v>
      </c>
      <c r="D46" s="187" t="s">
        <v>120</v>
      </c>
      <c r="E46" s="187" t="s">
        <v>118</v>
      </c>
      <c r="F46" s="164">
        <f t="shared" si="0"/>
        <v>7.25</v>
      </c>
      <c r="G46" s="164">
        <v>7.25</v>
      </c>
      <c r="H46" s="164">
        <v>0</v>
      </c>
      <c r="I46" s="164">
        <v>0</v>
      </c>
      <c r="J46" s="189">
        <v>0</v>
      </c>
    </row>
    <row r="47" spans="1:10" ht="19.5" customHeight="1">
      <c r="A47" s="186" t="s">
        <v>86</v>
      </c>
      <c r="B47" s="186" t="s">
        <v>98</v>
      </c>
      <c r="C47" s="186" t="s">
        <v>88</v>
      </c>
      <c r="D47" s="187" t="s">
        <v>120</v>
      </c>
      <c r="E47" s="187" t="s">
        <v>106</v>
      </c>
      <c r="F47" s="164">
        <f t="shared" si="0"/>
        <v>2.08</v>
      </c>
      <c r="G47" s="164">
        <v>2.08</v>
      </c>
      <c r="H47" s="164">
        <v>0</v>
      </c>
      <c r="I47" s="164">
        <v>0</v>
      </c>
      <c r="J47" s="189">
        <v>0</v>
      </c>
    </row>
    <row r="48" spans="1:10" ht="19.5" customHeight="1">
      <c r="A48" s="186" t="s">
        <v>93</v>
      </c>
      <c r="B48" s="186" t="s">
        <v>94</v>
      </c>
      <c r="C48" s="186" t="s">
        <v>90</v>
      </c>
      <c r="D48" s="187" t="s">
        <v>120</v>
      </c>
      <c r="E48" s="187" t="s">
        <v>95</v>
      </c>
      <c r="F48" s="164">
        <f t="shared" si="0"/>
        <v>9.82</v>
      </c>
      <c r="G48" s="164">
        <v>9.82</v>
      </c>
      <c r="H48" s="164">
        <v>0</v>
      </c>
      <c r="I48" s="164">
        <v>0</v>
      </c>
      <c r="J48" s="189">
        <v>0</v>
      </c>
    </row>
    <row r="49" spans="1:10" ht="19.5" customHeight="1">
      <c r="A49" s="186" t="s">
        <v>97</v>
      </c>
      <c r="B49" s="186" t="s">
        <v>88</v>
      </c>
      <c r="C49" s="186" t="s">
        <v>98</v>
      </c>
      <c r="D49" s="187" t="s">
        <v>120</v>
      </c>
      <c r="E49" s="187" t="s">
        <v>99</v>
      </c>
      <c r="F49" s="164">
        <f t="shared" si="0"/>
        <v>146.04</v>
      </c>
      <c r="G49" s="164">
        <v>142.44</v>
      </c>
      <c r="H49" s="164">
        <v>3.6</v>
      </c>
      <c r="I49" s="164">
        <v>0</v>
      </c>
      <c r="J49" s="189">
        <v>0</v>
      </c>
    </row>
    <row r="50" spans="1:10" ht="19.5" customHeight="1">
      <c r="A50" s="186" t="s">
        <v>100</v>
      </c>
      <c r="B50" s="186" t="s">
        <v>90</v>
      </c>
      <c r="C50" s="186" t="s">
        <v>88</v>
      </c>
      <c r="D50" s="187" t="s">
        <v>120</v>
      </c>
      <c r="E50" s="187" t="s">
        <v>101</v>
      </c>
      <c r="F50" s="164">
        <f t="shared" si="0"/>
        <v>10.87</v>
      </c>
      <c r="G50" s="164">
        <v>10.87</v>
      </c>
      <c r="H50" s="164">
        <v>0</v>
      </c>
      <c r="I50" s="164">
        <v>0</v>
      </c>
      <c r="J50" s="189">
        <v>0</v>
      </c>
    </row>
    <row r="51" spans="1:10" ht="19.5" customHeight="1">
      <c r="A51" s="186" t="s">
        <v>100</v>
      </c>
      <c r="B51" s="186" t="s">
        <v>90</v>
      </c>
      <c r="C51" s="186" t="s">
        <v>83</v>
      </c>
      <c r="D51" s="187" t="s">
        <v>120</v>
      </c>
      <c r="E51" s="187" t="s">
        <v>102</v>
      </c>
      <c r="F51" s="164">
        <f t="shared" si="0"/>
        <v>3.71</v>
      </c>
      <c r="G51" s="164">
        <v>3.71</v>
      </c>
      <c r="H51" s="164">
        <v>0</v>
      </c>
      <c r="I51" s="164">
        <v>0</v>
      </c>
      <c r="J51" s="189">
        <v>0</v>
      </c>
    </row>
    <row r="52" spans="1:10" ht="19.5" customHeight="1">
      <c r="A52" s="186" t="s">
        <v>36</v>
      </c>
      <c r="B52" s="186" t="s">
        <v>36</v>
      </c>
      <c r="C52" s="186" t="s">
        <v>36</v>
      </c>
      <c r="D52" s="187" t="s">
        <v>36</v>
      </c>
      <c r="E52" s="187" t="s">
        <v>121</v>
      </c>
      <c r="F52" s="164">
        <f t="shared" si="0"/>
        <v>7560.610000000001</v>
      </c>
      <c r="G52" s="164">
        <v>1112.31</v>
      </c>
      <c r="H52" s="164">
        <v>6448.3</v>
      </c>
      <c r="I52" s="164">
        <v>0</v>
      </c>
      <c r="J52" s="189">
        <v>0</v>
      </c>
    </row>
    <row r="53" spans="1:10" ht="19.5" customHeight="1">
      <c r="A53" s="186" t="s">
        <v>81</v>
      </c>
      <c r="B53" s="186" t="s">
        <v>82</v>
      </c>
      <c r="C53" s="186" t="s">
        <v>83</v>
      </c>
      <c r="D53" s="187" t="s">
        <v>122</v>
      </c>
      <c r="E53" s="187" t="s">
        <v>85</v>
      </c>
      <c r="F53" s="164">
        <f t="shared" si="0"/>
        <v>5.5</v>
      </c>
      <c r="G53" s="164">
        <v>5.5</v>
      </c>
      <c r="H53" s="164">
        <v>0</v>
      </c>
      <c r="I53" s="164">
        <v>0</v>
      </c>
      <c r="J53" s="189">
        <v>0</v>
      </c>
    </row>
    <row r="54" spans="1:10" ht="19.5" customHeight="1">
      <c r="A54" s="186" t="s">
        <v>86</v>
      </c>
      <c r="B54" s="186" t="s">
        <v>87</v>
      </c>
      <c r="C54" s="186" t="s">
        <v>87</v>
      </c>
      <c r="D54" s="187" t="s">
        <v>122</v>
      </c>
      <c r="E54" s="187" t="s">
        <v>92</v>
      </c>
      <c r="F54" s="164">
        <f t="shared" si="0"/>
        <v>91.02</v>
      </c>
      <c r="G54" s="164">
        <v>91.02</v>
      </c>
      <c r="H54" s="164">
        <v>0</v>
      </c>
      <c r="I54" s="164">
        <v>0</v>
      </c>
      <c r="J54" s="189">
        <v>0</v>
      </c>
    </row>
    <row r="55" spans="1:10" ht="19.5" customHeight="1">
      <c r="A55" s="186" t="s">
        <v>86</v>
      </c>
      <c r="B55" s="186" t="s">
        <v>87</v>
      </c>
      <c r="C55" s="186" t="s">
        <v>117</v>
      </c>
      <c r="D55" s="187" t="s">
        <v>122</v>
      </c>
      <c r="E55" s="187" t="s">
        <v>118</v>
      </c>
      <c r="F55" s="164">
        <f t="shared" si="0"/>
        <v>45.51</v>
      </c>
      <c r="G55" s="164">
        <v>45.51</v>
      </c>
      <c r="H55" s="164">
        <v>0</v>
      </c>
      <c r="I55" s="164">
        <v>0</v>
      </c>
      <c r="J55" s="189">
        <v>0</v>
      </c>
    </row>
    <row r="56" spans="1:10" ht="19.5" customHeight="1">
      <c r="A56" s="186" t="s">
        <v>86</v>
      </c>
      <c r="B56" s="186" t="s">
        <v>98</v>
      </c>
      <c r="C56" s="186" t="s">
        <v>88</v>
      </c>
      <c r="D56" s="187" t="s">
        <v>122</v>
      </c>
      <c r="E56" s="187" t="s">
        <v>106</v>
      </c>
      <c r="F56" s="164">
        <f t="shared" si="0"/>
        <v>4.5</v>
      </c>
      <c r="G56" s="164">
        <v>4.5</v>
      </c>
      <c r="H56" s="164">
        <v>0</v>
      </c>
      <c r="I56" s="164">
        <v>0</v>
      </c>
      <c r="J56" s="189">
        <v>0</v>
      </c>
    </row>
    <row r="57" spans="1:10" ht="19.5" customHeight="1">
      <c r="A57" s="186" t="s">
        <v>93</v>
      </c>
      <c r="B57" s="186" t="s">
        <v>94</v>
      </c>
      <c r="C57" s="186" t="s">
        <v>90</v>
      </c>
      <c r="D57" s="187" t="s">
        <v>122</v>
      </c>
      <c r="E57" s="187" t="s">
        <v>95</v>
      </c>
      <c r="F57" s="164">
        <f t="shared" si="0"/>
        <v>51.2</v>
      </c>
      <c r="G57" s="164">
        <v>51.2</v>
      </c>
      <c r="H57" s="164">
        <v>0</v>
      </c>
      <c r="I57" s="164">
        <v>0</v>
      </c>
      <c r="J57" s="189">
        <v>0</v>
      </c>
    </row>
    <row r="58" spans="1:10" ht="19.5" customHeight="1">
      <c r="A58" s="186" t="s">
        <v>97</v>
      </c>
      <c r="B58" s="186" t="s">
        <v>88</v>
      </c>
      <c r="C58" s="186" t="s">
        <v>98</v>
      </c>
      <c r="D58" s="187" t="s">
        <v>122</v>
      </c>
      <c r="E58" s="187" t="s">
        <v>99</v>
      </c>
      <c r="F58" s="164">
        <f t="shared" si="0"/>
        <v>7187.610000000001</v>
      </c>
      <c r="G58" s="164">
        <v>739.31</v>
      </c>
      <c r="H58" s="164">
        <v>6448.3</v>
      </c>
      <c r="I58" s="164">
        <v>0</v>
      </c>
      <c r="J58" s="189">
        <v>0</v>
      </c>
    </row>
    <row r="59" spans="1:10" ht="19.5" customHeight="1">
      <c r="A59" s="186" t="s">
        <v>100</v>
      </c>
      <c r="B59" s="186" t="s">
        <v>90</v>
      </c>
      <c r="C59" s="186" t="s">
        <v>88</v>
      </c>
      <c r="D59" s="187" t="s">
        <v>122</v>
      </c>
      <c r="E59" s="187" t="s">
        <v>101</v>
      </c>
      <c r="F59" s="164">
        <f t="shared" si="0"/>
        <v>68.28</v>
      </c>
      <c r="G59" s="164">
        <v>68.28</v>
      </c>
      <c r="H59" s="164">
        <v>0</v>
      </c>
      <c r="I59" s="164">
        <v>0</v>
      </c>
      <c r="J59" s="189">
        <v>0</v>
      </c>
    </row>
    <row r="60" spans="1:10" ht="19.5" customHeight="1">
      <c r="A60" s="186" t="s">
        <v>100</v>
      </c>
      <c r="B60" s="186" t="s">
        <v>90</v>
      </c>
      <c r="C60" s="186" t="s">
        <v>83</v>
      </c>
      <c r="D60" s="187" t="s">
        <v>122</v>
      </c>
      <c r="E60" s="187" t="s">
        <v>102</v>
      </c>
      <c r="F60" s="164">
        <f t="shared" si="0"/>
        <v>106.99</v>
      </c>
      <c r="G60" s="164">
        <v>106.99</v>
      </c>
      <c r="H60" s="164">
        <v>0</v>
      </c>
      <c r="I60" s="164">
        <v>0</v>
      </c>
      <c r="J60" s="189">
        <v>0</v>
      </c>
    </row>
    <row r="61" spans="1:10" ht="19.5" customHeight="1">
      <c r="A61" s="186" t="s">
        <v>36</v>
      </c>
      <c r="B61" s="186" t="s">
        <v>36</v>
      </c>
      <c r="C61" s="186" t="s">
        <v>36</v>
      </c>
      <c r="D61" s="187" t="s">
        <v>36</v>
      </c>
      <c r="E61" s="187" t="s">
        <v>123</v>
      </c>
      <c r="F61" s="164">
        <f t="shared" si="0"/>
        <v>14919.7</v>
      </c>
      <c r="G61" s="164">
        <v>7435.41</v>
      </c>
      <c r="H61" s="164">
        <v>7484.29</v>
      </c>
      <c r="I61" s="164">
        <v>0</v>
      </c>
      <c r="J61" s="189">
        <v>0</v>
      </c>
    </row>
    <row r="62" spans="1:10" ht="19.5" customHeight="1">
      <c r="A62" s="186" t="s">
        <v>36</v>
      </c>
      <c r="B62" s="186" t="s">
        <v>36</v>
      </c>
      <c r="C62" s="186" t="s">
        <v>36</v>
      </c>
      <c r="D62" s="187" t="s">
        <v>36</v>
      </c>
      <c r="E62" s="187" t="s">
        <v>124</v>
      </c>
      <c r="F62" s="164">
        <f t="shared" si="0"/>
        <v>6010.6</v>
      </c>
      <c r="G62" s="164">
        <v>2517.69</v>
      </c>
      <c r="H62" s="164">
        <v>3492.91</v>
      </c>
      <c r="I62" s="164">
        <v>0</v>
      </c>
      <c r="J62" s="189">
        <v>0</v>
      </c>
    </row>
    <row r="63" spans="1:10" ht="19.5" customHeight="1">
      <c r="A63" s="186" t="s">
        <v>81</v>
      </c>
      <c r="B63" s="186" t="s">
        <v>82</v>
      </c>
      <c r="C63" s="186" t="s">
        <v>83</v>
      </c>
      <c r="D63" s="187" t="s">
        <v>125</v>
      </c>
      <c r="E63" s="187" t="s">
        <v>85</v>
      </c>
      <c r="F63" s="164">
        <f t="shared" si="0"/>
        <v>13</v>
      </c>
      <c r="G63" s="164">
        <v>13</v>
      </c>
      <c r="H63" s="164">
        <v>0</v>
      </c>
      <c r="I63" s="164">
        <v>0</v>
      </c>
      <c r="J63" s="189">
        <v>0</v>
      </c>
    </row>
    <row r="64" spans="1:10" ht="19.5" customHeight="1">
      <c r="A64" s="186" t="s">
        <v>86</v>
      </c>
      <c r="B64" s="186" t="s">
        <v>87</v>
      </c>
      <c r="C64" s="186" t="s">
        <v>87</v>
      </c>
      <c r="D64" s="187" t="s">
        <v>125</v>
      </c>
      <c r="E64" s="187" t="s">
        <v>92</v>
      </c>
      <c r="F64" s="164">
        <f t="shared" si="0"/>
        <v>255.3</v>
      </c>
      <c r="G64" s="164">
        <v>255.3</v>
      </c>
      <c r="H64" s="164">
        <v>0</v>
      </c>
      <c r="I64" s="164">
        <v>0</v>
      </c>
      <c r="J64" s="189">
        <v>0</v>
      </c>
    </row>
    <row r="65" spans="1:10" ht="19.5" customHeight="1">
      <c r="A65" s="186" t="s">
        <v>86</v>
      </c>
      <c r="B65" s="186" t="s">
        <v>87</v>
      </c>
      <c r="C65" s="186" t="s">
        <v>117</v>
      </c>
      <c r="D65" s="187" t="s">
        <v>125</v>
      </c>
      <c r="E65" s="187" t="s">
        <v>118</v>
      </c>
      <c r="F65" s="164">
        <f t="shared" si="0"/>
        <v>127.65</v>
      </c>
      <c r="G65" s="164">
        <v>127.65</v>
      </c>
      <c r="H65" s="164">
        <v>0</v>
      </c>
      <c r="I65" s="164">
        <v>0</v>
      </c>
      <c r="J65" s="189">
        <v>0</v>
      </c>
    </row>
    <row r="66" spans="1:10" ht="19.5" customHeight="1">
      <c r="A66" s="186" t="s">
        <v>86</v>
      </c>
      <c r="B66" s="186" t="s">
        <v>98</v>
      </c>
      <c r="C66" s="186" t="s">
        <v>88</v>
      </c>
      <c r="D66" s="187" t="s">
        <v>125</v>
      </c>
      <c r="E66" s="187" t="s">
        <v>106</v>
      </c>
      <c r="F66" s="164">
        <f t="shared" si="0"/>
        <v>17.55</v>
      </c>
      <c r="G66" s="164">
        <v>17.55</v>
      </c>
      <c r="H66" s="164">
        <v>0</v>
      </c>
      <c r="I66" s="164">
        <v>0</v>
      </c>
      <c r="J66" s="189">
        <v>0</v>
      </c>
    </row>
    <row r="67" spans="1:10" ht="19.5" customHeight="1">
      <c r="A67" s="186" t="s">
        <v>93</v>
      </c>
      <c r="B67" s="186" t="s">
        <v>94</v>
      </c>
      <c r="C67" s="186" t="s">
        <v>90</v>
      </c>
      <c r="D67" s="187" t="s">
        <v>125</v>
      </c>
      <c r="E67" s="187" t="s">
        <v>95</v>
      </c>
      <c r="F67" s="164">
        <f t="shared" si="0"/>
        <v>193.71</v>
      </c>
      <c r="G67" s="164">
        <v>193.71</v>
      </c>
      <c r="H67" s="164">
        <v>0</v>
      </c>
      <c r="I67" s="164">
        <v>0</v>
      </c>
      <c r="J67" s="189">
        <v>0</v>
      </c>
    </row>
    <row r="68" spans="1:10" ht="19.5" customHeight="1">
      <c r="A68" s="186" t="s">
        <v>97</v>
      </c>
      <c r="B68" s="186" t="s">
        <v>88</v>
      </c>
      <c r="C68" s="186" t="s">
        <v>98</v>
      </c>
      <c r="D68" s="187" t="s">
        <v>125</v>
      </c>
      <c r="E68" s="187" t="s">
        <v>99</v>
      </c>
      <c r="F68" s="164">
        <f t="shared" si="0"/>
        <v>5211.92</v>
      </c>
      <c r="G68" s="164">
        <v>1719.01</v>
      </c>
      <c r="H68" s="164">
        <v>3492.91</v>
      </c>
      <c r="I68" s="164">
        <v>0</v>
      </c>
      <c r="J68" s="189">
        <v>0</v>
      </c>
    </row>
    <row r="69" spans="1:10" ht="19.5" customHeight="1">
      <c r="A69" s="186" t="s">
        <v>100</v>
      </c>
      <c r="B69" s="186" t="s">
        <v>90</v>
      </c>
      <c r="C69" s="186" t="s">
        <v>88</v>
      </c>
      <c r="D69" s="187" t="s">
        <v>125</v>
      </c>
      <c r="E69" s="187" t="s">
        <v>101</v>
      </c>
      <c r="F69" s="164">
        <f t="shared" si="0"/>
        <v>191.47</v>
      </c>
      <c r="G69" s="164">
        <v>191.47</v>
      </c>
      <c r="H69" s="164">
        <v>0</v>
      </c>
      <c r="I69" s="164">
        <v>0</v>
      </c>
      <c r="J69" s="189">
        <v>0</v>
      </c>
    </row>
    <row r="70" spans="1:10" ht="19.5" customHeight="1">
      <c r="A70" s="186" t="s">
        <v>36</v>
      </c>
      <c r="B70" s="186" t="s">
        <v>36</v>
      </c>
      <c r="C70" s="186" t="s">
        <v>36</v>
      </c>
      <c r="D70" s="187" t="s">
        <v>36</v>
      </c>
      <c r="E70" s="187" t="s">
        <v>126</v>
      </c>
      <c r="F70" s="164">
        <f t="shared" si="0"/>
        <v>4870.530000000001</v>
      </c>
      <c r="G70" s="164">
        <v>2494.59</v>
      </c>
      <c r="H70" s="164">
        <v>2375.94</v>
      </c>
      <c r="I70" s="164">
        <v>0</v>
      </c>
      <c r="J70" s="189">
        <v>0</v>
      </c>
    </row>
    <row r="71" spans="1:10" ht="19.5" customHeight="1">
      <c r="A71" s="186" t="s">
        <v>86</v>
      </c>
      <c r="B71" s="186" t="s">
        <v>87</v>
      </c>
      <c r="C71" s="186" t="s">
        <v>87</v>
      </c>
      <c r="D71" s="187" t="s">
        <v>127</v>
      </c>
      <c r="E71" s="187" t="s">
        <v>92</v>
      </c>
      <c r="F71" s="164">
        <f aca="true" t="shared" si="1" ref="F71:F92">SUM(G71:J71)</f>
        <v>251.87</v>
      </c>
      <c r="G71" s="164">
        <v>251.87</v>
      </c>
      <c r="H71" s="164">
        <v>0</v>
      </c>
      <c r="I71" s="164">
        <v>0</v>
      </c>
      <c r="J71" s="189">
        <v>0</v>
      </c>
    </row>
    <row r="72" spans="1:10" ht="19.5" customHeight="1">
      <c r="A72" s="186" t="s">
        <v>86</v>
      </c>
      <c r="B72" s="186" t="s">
        <v>87</v>
      </c>
      <c r="C72" s="186" t="s">
        <v>117</v>
      </c>
      <c r="D72" s="187" t="s">
        <v>127</v>
      </c>
      <c r="E72" s="187" t="s">
        <v>118</v>
      </c>
      <c r="F72" s="164">
        <f t="shared" si="1"/>
        <v>125.93</v>
      </c>
      <c r="G72" s="164">
        <v>125.93</v>
      </c>
      <c r="H72" s="164">
        <v>0</v>
      </c>
      <c r="I72" s="164">
        <v>0</v>
      </c>
      <c r="J72" s="189">
        <v>0</v>
      </c>
    </row>
    <row r="73" spans="1:10" ht="19.5" customHeight="1">
      <c r="A73" s="186" t="s">
        <v>86</v>
      </c>
      <c r="B73" s="186" t="s">
        <v>98</v>
      </c>
      <c r="C73" s="186" t="s">
        <v>88</v>
      </c>
      <c r="D73" s="187" t="s">
        <v>127</v>
      </c>
      <c r="E73" s="187" t="s">
        <v>106</v>
      </c>
      <c r="F73" s="164">
        <f t="shared" si="1"/>
        <v>16.12</v>
      </c>
      <c r="G73" s="164">
        <v>16.12</v>
      </c>
      <c r="H73" s="164">
        <v>0</v>
      </c>
      <c r="I73" s="164">
        <v>0</v>
      </c>
      <c r="J73" s="189">
        <v>0</v>
      </c>
    </row>
    <row r="74" spans="1:10" ht="19.5" customHeight="1">
      <c r="A74" s="186" t="s">
        <v>93</v>
      </c>
      <c r="B74" s="186" t="s">
        <v>94</v>
      </c>
      <c r="C74" s="186" t="s">
        <v>90</v>
      </c>
      <c r="D74" s="187" t="s">
        <v>127</v>
      </c>
      <c r="E74" s="187" t="s">
        <v>95</v>
      </c>
      <c r="F74" s="164">
        <f t="shared" si="1"/>
        <v>50.57</v>
      </c>
      <c r="G74" s="164">
        <v>50.57</v>
      </c>
      <c r="H74" s="164">
        <v>0</v>
      </c>
      <c r="I74" s="164">
        <v>0</v>
      </c>
      <c r="J74" s="189">
        <v>0</v>
      </c>
    </row>
    <row r="75" spans="1:10" ht="19.5" customHeight="1">
      <c r="A75" s="186" t="s">
        <v>97</v>
      </c>
      <c r="B75" s="186" t="s">
        <v>88</v>
      </c>
      <c r="C75" s="186" t="s">
        <v>98</v>
      </c>
      <c r="D75" s="187" t="s">
        <v>127</v>
      </c>
      <c r="E75" s="187" t="s">
        <v>99</v>
      </c>
      <c r="F75" s="164">
        <f t="shared" si="1"/>
        <v>4248.98</v>
      </c>
      <c r="G75" s="164">
        <v>1873.04</v>
      </c>
      <c r="H75" s="164">
        <v>2375.94</v>
      </c>
      <c r="I75" s="164">
        <v>0</v>
      </c>
      <c r="J75" s="189">
        <v>0</v>
      </c>
    </row>
    <row r="76" spans="1:10" ht="19.5" customHeight="1">
      <c r="A76" s="186" t="s">
        <v>100</v>
      </c>
      <c r="B76" s="186" t="s">
        <v>90</v>
      </c>
      <c r="C76" s="186" t="s">
        <v>88</v>
      </c>
      <c r="D76" s="187" t="s">
        <v>127</v>
      </c>
      <c r="E76" s="187" t="s">
        <v>101</v>
      </c>
      <c r="F76" s="164">
        <f t="shared" si="1"/>
        <v>177.06</v>
      </c>
      <c r="G76" s="164">
        <v>177.06</v>
      </c>
      <c r="H76" s="164">
        <v>0</v>
      </c>
      <c r="I76" s="164">
        <v>0</v>
      </c>
      <c r="J76" s="189">
        <v>0</v>
      </c>
    </row>
    <row r="77" spans="1:10" ht="19.5" customHeight="1">
      <c r="A77" s="186" t="s">
        <v>36</v>
      </c>
      <c r="B77" s="186" t="s">
        <v>36</v>
      </c>
      <c r="C77" s="186" t="s">
        <v>36</v>
      </c>
      <c r="D77" s="187" t="s">
        <v>36</v>
      </c>
      <c r="E77" s="187" t="s">
        <v>128</v>
      </c>
      <c r="F77" s="164">
        <f t="shared" si="1"/>
        <v>3301.6000000000004</v>
      </c>
      <c r="G77" s="164">
        <v>1716.16</v>
      </c>
      <c r="H77" s="164">
        <v>1585.44</v>
      </c>
      <c r="I77" s="164">
        <v>0</v>
      </c>
      <c r="J77" s="189">
        <v>0</v>
      </c>
    </row>
    <row r="78" spans="1:10" ht="19.5" customHeight="1">
      <c r="A78" s="186" t="s">
        <v>81</v>
      </c>
      <c r="B78" s="186" t="s">
        <v>82</v>
      </c>
      <c r="C78" s="186" t="s">
        <v>83</v>
      </c>
      <c r="D78" s="187" t="s">
        <v>129</v>
      </c>
      <c r="E78" s="187" t="s">
        <v>85</v>
      </c>
      <c r="F78" s="164">
        <f t="shared" si="1"/>
        <v>5.5</v>
      </c>
      <c r="G78" s="164">
        <v>5.5</v>
      </c>
      <c r="H78" s="164">
        <v>0</v>
      </c>
      <c r="I78" s="164">
        <v>0</v>
      </c>
      <c r="J78" s="189">
        <v>0</v>
      </c>
    </row>
    <row r="79" spans="1:10" ht="19.5" customHeight="1">
      <c r="A79" s="186" t="s">
        <v>86</v>
      </c>
      <c r="B79" s="186" t="s">
        <v>87</v>
      </c>
      <c r="C79" s="186" t="s">
        <v>87</v>
      </c>
      <c r="D79" s="187" t="s">
        <v>129</v>
      </c>
      <c r="E79" s="187" t="s">
        <v>92</v>
      </c>
      <c r="F79" s="164">
        <f t="shared" si="1"/>
        <v>174.72</v>
      </c>
      <c r="G79" s="164">
        <v>174.72</v>
      </c>
      <c r="H79" s="164">
        <v>0</v>
      </c>
      <c r="I79" s="164">
        <v>0</v>
      </c>
      <c r="J79" s="189">
        <v>0</v>
      </c>
    </row>
    <row r="80" spans="1:10" ht="19.5" customHeight="1">
      <c r="A80" s="186" t="s">
        <v>86</v>
      </c>
      <c r="B80" s="186" t="s">
        <v>87</v>
      </c>
      <c r="C80" s="186" t="s">
        <v>117</v>
      </c>
      <c r="D80" s="187" t="s">
        <v>129</v>
      </c>
      <c r="E80" s="187" t="s">
        <v>118</v>
      </c>
      <c r="F80" s="164">
        <f t="shared" si="1"/>
        <v>87.36</v>
      </c>
      <c r="G80" s="164">
        <v>87.36</v>
      </c>
      <c r="H80" s="164">
        <v>0</v>
      </c>
      <c r="I80" s="164">
        <v>0</v>
      </c>
      <c r="J80" s="189">
        <v>0</v>
      </c>
    </row>
    <row r="81" spans="1:10" ht="19.5" customHeight="1">
      <c r="A81" s="186" t="s">
        <v>86</v>
      </c>
      <c r="B81" s="186" t="s">
        <v>98</v>
      </c>
      <c r="C81" s="186" t="s">
        <v>88</v>
      </c>
      <c r="D81" s="187" t="s">
        <v>129</v>
      </c>
      <c r="E81" s="187" t="s">
        <v>106</v>
      </c>
      <c r="F81" s="164">
        <f t="shared" si="1"/>
        <v>21.84</v>
      </c>
      <c r="G81" s="164">
        <v>21.84</v>
      </c>
      <c r="H81" s="164">
        <v>0</v>
      </c>
      <c r="I81" s="164">
        <v>0</v>
      </c>
      <c r="J81" s="189">
        <v>0</v>
      </c>
    </row>
    <row r="82" spans="1:10" ht="19.5" customHeight="1">
      <c r="A82" s="186" t="s">
        <v>93</v>
      </c>
      <c r="B82" s="186" t="s">
        <v>94</v>
      </c>
      <c r="C82" s="186" t="s">
        <v>90</v>
      </c>
      <c r="D82" s="187" t="s">
        <v>129</v>
      </c>
      <c r="E82" s="187" t="s">
        <v>95</v>
      </c>
      <c r="F82" s="164">
        <f t="shared" si="1"/>
        <v>70.98</v>
      </c>
      <c r="G82" s="164">
        <v>70.98</v>
      </c>
      <c r="H82" s="164">
        <v>0</v>
      </c>
      <c r="I82" s="164">
        <v>0</v>
      </c>
      <c r="J82" s="189">
        <v>0</v>
      </c>
    </row>
    <row r="83" spans="1:10" ht="19.5" customHeight="1">
      <c r="A83" s="186" t="s">
        <v>97</v>
      </c>
      <c r="B83" s="186" t="s">
        <v>88</v>
      </c>
      <c r="C83" s="186" t="s">
        <v>98</v>
      </c>
      <c r="D83" s="187" t="s">
        <v>129</v>
      </c>
      <c r="E83" s="187" t="s">
        <v>99</v>
      </c>
      <c r="F83" s="164">
        <f t="shared" si="1"/>
        <v>2810.16</v>
      </c>
      <c r="G83" s="164">
        <v>1224.72</v>
      </c>
      <c r="H83" s="164">
        <v>1585.44</v>
      </c>
      <c r="I83" s="164">
        <v>0</v>
      </c>
      <c r="J83" s="189">
        <v>0</v>
      </c>
    </row>
    <row r="84" spans="1:10" ht="19.5" customHeight="1">
      <c r="A84" s="186" t="s">
        <v>100</v>
      </c>
      <c r="B84" s="186" t="s">
        <v>90</v>
      </c>
      <c r="C84" s="186" t="s">
        <v>88</v>
      </c>
      <c r="D84" s="187" t="s">
        <v>129</v>
      </c>
      <c r="E84" s="187" t="s">
        <v>101</v>
      </c>
      <c r="F84" s="164">
        <f t="shared" si="1"/>
        <v>131.04</v>
      </c>
      <c r="G84" s="164">
        <v>131.04</v>
      </c>
      <c r="H84" s="164">
        <v>0</v>
      </c>
      <c r="I84" s="164">
        <v>0</v>
      </c>
      <c r="J84" s="189">
        <v>0</v>
      </c>
    </row>
    <row r="85" spans="1:10" ht="19.5" customHeight="1">
      <c r="A85" s="186" t="s">
        <v>36</v>
      </c>
      <c r="B85" s="186" t="s">
        <v>36</v>
      </c>
      <c r="C85" s="186" t="s">
        <v>36</v>
      </c>
      <c r="D85" s="187" t="s">
        <v>36</v>
      </c>
      <c r="E85" s="187" t="s">
        <v>130</v>
      </c>
      <c r="F85" s="164">
        <f t="shared" si="1"/>
        <v>736.97</v>
      </c>
      <c r="G85" s="164">
        <v>706.97</v>
      </c>
      <c r="H85" s="164">
        <v>30</v>
      </c>
      <c r="I85" s="164">
        <v>0</v>
      </c>
      <c r="J85" s="189">
        <v>0</v>
      </c>
    </row>
    <row r="86" spans="1:10" ht="19.5" customHeight="1">
      <c r="A86" s="186" t="s">
        <v>81</v>
      </c>
      <c r="B86" s="186" t="s">
        <v>82</v>
      </c>
      <c r="C86" s="186" t="s">
        <v>83</v>
      </c>
      <c r="D86" s="187" t="s">
        <v>131</v>
      </c>
      <c r="E86" s="187" t="s">
        <v>85</v>
      </c>
      <c r="F86" s="164">
        <f t="shared" si="1"/>
        <v>4</v>
      </c>
      <c r="G86" s="164">
        <v>4</v>
      </c>
      <c r="H86" s="164">
        <v>0</v>
      </c>
      <c r="I86" s="164">
        <v>0</v>
      </c>
      <c r="J86" s="189">
        <v>0</v>
      </c>
    </row>
    <row r="87" spans="1:10" ht="19.5" customHeight="1">
      <c r="A87" s="186" t="s">
        <v>86</v>
      </c>
      <c r="B87" s="186" t="s">
        <v>87</v>
      </c>
      <c r="C87" s="186" t="s">
        <v>87</v>
      </c>
      <c r="D87" s="187" t="s">
        <v>131</v>
      </c>
      <c r="E87" s="187" t="s">
        <v>92</v>
      </c>
      <c r="F87" s="164">
        <f t="shared" si="1"/>
        <v>85.99</v>
      </c>
      <c r="G87" s="164">
        <v>85.99</v>
      </c>
      <c r="H87" s="164">
        <v>0</v>
      </c>
      <c r="I87" s="164">
        <v>0</v>
      </c>
      <c r="J87" s="189">
        <v>0</v>
      </c>
    </row>
    <row r="88" spans="1:10" ht="19.5" customHeight="1">
      <c r="A88" s="186" t="s">
        <v>86</v>
      </c>
      <c r="B88" s="186" t="s">
        <v>87</v>
      </c>
      <c r="C88" s="186" t="s">
        <v>117</v>
      </c>
      <c r="D88" s="187" t="s">
        <v>131</v>
      </c>
      <c r="E88" s="187" t="s">
        <v>118</v>
      </c>
      <c r="F88" s="164">
        <f t="shared" si="1"/>
        <v>34.4</v>
      </c>
      <c r="G88" s="164">
        <v>34.4</v>
      </c>
      <c r="H88" s="164">
        <v>0</v>
      </c>
      <c r="I88" s="164">
        <v>0</v>
      </c>
      <c r="J88" s="189">
        <v>0</v>
      </c>
    </row>
    <row r="89" spans="1:10" ht="19.5" customHeight="1">
      <c r="A89" s="186" t="s">
        <v>86</v>
      </c>
      <c r="B89" s="186" t="s">
        <v>98</v>
      </c>
      <c r="C89" s="186" t="s">
        <v>88</v>
      </c>
      <c r="D89" s="187" t="s">
        <v>131</v>
      </c>
      <c r="E89" s="187" t="s">
        <v>106</v>
      </c>
      <c r="F89" s="164">
        <f t="shared" si="1"/>
        <v>4.73</v>
      </c>
      <c r="G89" s="164">
        <v>4.73</v>
      </c>
      <c r="H89" s="164">
        <v>0</v>
      </c>
      <c r="I89" s="164">
        <v>0</v>
      </c>
      <c r="J89" s="189">
        <v>0</v>
      </c>
    </row>
    <row r="90" spans="1:10" ht="19.5" customHeight="1">
      <c r="A90" s="186" t="s">
        <v>93</v>
      </c>
      <c r="B90" s="186" t="s">
        <v>94</v>
      </c>
      <c r="C90" s="186" t="s">
        <v>90</v>
      </c>
      <c r="D90" s="187" t="s">
        <v>131</v>
      </c>
      <c r="E90" s="187" t="s">
        <v>95</v>
      </c>
      <c r="F90" s="164">
        <f t="shared" si="1"/>
        <v>30.1</v>
      </c>
      <c r="G90" s="164">
        <v>30.1</v>
      </c>
      <c r="H90" s="164">
        <v>0</v>
      </c>
      <c r="I90" s="164">
        <v>0</v>
      </c>
      <c r="J90" s="189">
        <v>0</v>
      </c>
    </row>
    <row r="91" spans="1:10" ht="19.5" customHeight="1">
      <c r="A91" s="186" t="s">
        <v>97</v>
      </c>
      <c r="B91" s="186" t="s">
        <v>88</v>
      </c>
      <c r="C91" s="186" t="s">
        <v>98</v>
      </c>
      <c r="D91" s="187" t="s">
        <v>131</v>
      </c>
      <c r="E91" s="187" t="s">
        <v>99</v>
      </c>
      <c r="F91" s="164">
        <f t="shared" si="1"/>
        <v>534.76</v>
      </c>
      <c r="G91" s="164">
        <v>504.76</v>
      </c>
      <c r="H91" s="164">
        <v>30</v>
      </c>
      <c r="I91" s="164">
        <v>0</v>
      </c>
      <c r="J91" s="189">
        <v>0</v>
      </c>
    </row>
    <row r="92" spans="1:10" ht="19.5" customHeight="1">
      <c r="A92" s="186" t="s">
        <v>100</v>
      </c>
      <c r="B92" s="186" t="s">
        <v>90</v>
      </c>
      <c r="C92" s="186" t="s">
        <v>88</v>
      </c>
      <c r="D92" s="187" t="s">
        <v>131</v>
      </c>
      <c r="E92" s="187" t="s">
        <v>101</v>
      </c>
      <c r="F92" s="164">
        <f t="shared" si="1"/>
        <v>42.99</v>
      </c>
      <c r="G92" s="164">
        <v>42.99</v>
      </c>
      <c r="H92" s="164">
        <v>0</v>
      </c>
      <c r="I92" s="164">
        <v>0</v>
      </c>
      <c r="J92" s="18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4"/>
      <c r="B1" s="144"/>
      <c r="C1" s="144"/>
      <c r="D1" s="144"/>
      <c r="E1" s="144"/>
      <c r="F1" s="144"/>
      <c r="G1" s="144"/>
      <c r="H1" s="87" t="s">
        <v>139</v>
      </c>
    </row>
    <row r="2" spans="1:8" ht="20.25" customHeight="1">
      <c r="A2" s="63" t="s">
        <v>140</v>
      </c>
      <c r="B2" s="63"/>
      <c r="C2" s="63"/>
      <c r="D2" s="63"/>
      <c r="E2" s="63"/>
      <c r="F2" s="63"/>
      <c r="G2" s="63"/>
      <c r="H2" s="63"/>
    </row>
    <row r="3" spans="1:8" ht="20.25" customHeight="1">
      <c r="A3" s="145" t="s">
        <v>2</v>
      </c>
      <c r="B3" s="145"/>
      <c r="C3" s="85"/>
      <c r="D3" s="85"/>
      <c r="E3" s="85"/>
      <c r="F3" s="85"/>
      <c r="G3" s="85"/>
      <c r="H3" s="66" t="s">
        <v>3</v>
      </c>
    </row>
    <row r="4" spans="1:8" ht="24" customHeight="1">
      <c r="A4" s="146" t="s">
        <v>4</v>
      </c>
      <c r="B4" s="147"/>
      <c r="C4" s="146" t="s">
        <v>5</v>
      </c>
      <c r="D4" s="148"/>
      <c r="E4" s="148"/>
      <c r="F4" s="148"/>
      <c r="G4" s="148"/>
      <c r="H4" s="147"/>
    </row>
    <row r="5" spans="1:8" ht="24" customHeight="1">
      <c r="A5" s="149" t="s">
        <v>6</v>
      </c>
      <c r="B5" s="150" t="s">
        <v>7</v>
      </c>
      <c r="C5" s="149" t="s">
        <v>6</v>
      </c>
      <c r="D5" s="149" t="s">
        <v>56</v>
      </c>
      <c r="E5" s="150" t="s">
        <v>141</v>
      </c>
      <c r="F5" s="151" t="s">
        <v>142</v>
      </c>
      <c r="G5" s="149" t="s">
        <v>143</v>
      </c>
      <c r="H5" s="151" t="s">
        <v>144</v>
      </c>
    </row>
    <row r="6" spans="1:8" ht="24" customHeight="1">
      <c r="A6" s="152" t="s">
        <v>145</v>
      </c>
      <c r="B6" s="153">
        <f>SUM(B7:B9)</f>
        <v>22505.92</v>
      </c>
      <c r="C6" s="154" t="s">
        <v>146</v>
      </c>
      <c r="D6" s="153">
        <f aca="true" t="shared" si="0" ref="D6:D35">SUM(E6:H6)</f>
        <v>22505.92</v>
      </c>
      <c r="E6" s="153">
        <f>SUM(E7:E35)</f>
        <v>22505.92</v>
      </c>
      <c r="F6" s="153">
        <f>SUM(F7:F35)</f>
        <v>0</v>
      </c>
      <c r="G6" s="153">
        <f>SUM(G7:G35)</f>
        <v>0</v>
      </c>
      <c r="H6" s="153">
        <f>SUM(H7:H35)</f>
        <v>0</v>
      </c>
    </row>
    <row r="7" spans="1:8" ht="24" customHeight="1">
      <c r="A7" s="152" t="s">
        <v>147</v>
      </c>
      <c r="B7" s="153">
        <v>22505.92</v>
      </c>
      <c r="C7" s="154" t="s">
        <v>148</v>
      </c>
      <c r="D7" s="153">
        <f t="shared" si="0"/>
        <v>0</v>
      </c>
      <c r="E7" s="155">
        <v>0</v>
      </c>
      <c r="F7" s="155">
        <v>0</v>
      </c>
      <c r="G7" s="155">
        <v>0</v>
      </c>
      <c r="H7" s="153">
        <v>0</v>
      </c>
    </row>
    <row r="8" spans="1:8" ht="24" customHeight="1">
      <c r="A8" s="152" t="s">
        <v>149</v>
      </c>
      <c r="B8" s="153">
        <v>0</v>
      </c>
      <c r="C8" s="154" t="s">
        <v>150</v>
      </c>
      <c r="D8" s="153">
        <f t="shared" si="0"/>
        <v>0</v>
      </c>
      <c r="E8" s="155">
        <v>0</v>
      </c>
      <c r="F8" s="155">
        <v>0</v>
      </c>
      <c r="G8" s="155">
        <v>0</v>
      </c>
      <c r="H8" s="153">
        <v>0</v>
      </c>
    </row>
    <row r="9" spans="1:8" ht="24" customHeight="1">
      <c r="A9" s="152" t="s">
        <v>151</v>
      </c>
      <c r="B9" s="153">
        <v>0</v>
      </c>
      <c r="C9" s="154" t="s">
        <v>152</v>
      </c>
      <c r="D9" s="153">
        <f t="shared" si="0"/>
        <v>0</v>
      </c>
      <c r="E9" s="155">
        <v>0</v>
      </c>
      <c r="F9" s="155">
        <v>0</v>
      </c>
      <c r="G9" s="155">
        <v>0</v>
      </c>
      <c r="H9" s="153">
        <v>0</v>
      </c>
    </row>
    <row r="10" spans="1:8" ht="24" customHeight="1">
      <c r="A10" s="152" t="s">
        <v>153</v>
      </c>
      <c r="B10" s="153">
        <f>SUM(B11:B14)</f>
        <v>0</v>
      </c>
      <c r="C10" s="154" t="s">
        <v>154</v>
      </c>
      <c r="D10" s="153">
        <f t="shared" si="0"/>
        <v>0</v>
      </c>
      <c r="E10" s="155">
        <v>0</v>
      </c>
      <c r="F10" s="155">
        <v>0</v>
      </c>
      <c r="G10" s="155">
        <v>0</v>
      </c>
      <c r="H10" s="153">
        <v>0</v>
      </c>
    </row>
    <row r="11" spans="1:8" ht="24" customHeight="1">
      <c r="A11" s="152" t="s">
        <v>147</v>
      </c>
      <c r="B11" s="153">
        <v>0</v>
      </c>
      <c r="C11" s="154" t="s">
        <v>155</v>
      </c>
      <c r="D11" s="153">
        <f t="shared" si="0"/>
        <v>2272.58</v>
      </c>
      <c r="E11" s="155">
        <v>2272.58</v>
      </c>
      <c r="F11" s="155">
        <v>0</v>
      </c>
      <c r="G11" s="155">
        <v>0</v>
      </c>
      <c r="H11" s="153">
        <v>0</v>
      </c>
    </row>
    <row r="12" spans="1:8" ht="24" customHeight="1">
      <c r="A12" s="152" t="s">
        <v>149</v>
      </c>
      <c r="B12" s="153">
        <v>0</v>
      </c>
      <c r="C12" s="154" t="s">
        <v>156</v>
      </c>
      <c r="D12" s="153">
        <f t="shared" si="0"/>
        <v>41</v>
      </c>
      <c r="E12" s="155">
        <v>41</v>
      </c>
      <c r="F12" s="155">
        <v>0</v>
      </c>
      <c r="G12" s="155">
        <v>0</v>
      </c>
      <c r="H12" s="153">
        <v>0</v>
      </c>
    </row>
    <row r="13" spans="1:8" ht="24" customHeight="1">
      <c r="A13" s="152" t="s">
        <v>151</v>
      </c>
      <c r="B13" s="153">
        <v>0</v>
      </c>
      <c r="C13" s="154" t="s">
        <v>157</v>
      </c>
      <c r="D13" s="153">
        <f t="shared" si="0"/>
        <v>0</v>
      </c>
      <c r="E13" s="155">
        <v>0</v>
      </c>
      <c r="F13" s="155">
        <v>0</v>
      </c>
      <c r="G13" s="155">
        <v>0</v>
      </c>
      <c r="H13" s="153">
        <v>0</v>
      </c>
    </row>
    <row r="14" spans="1:8" ht="24" customHeight="1">
      <c r="A14" s="152" t="s">
        <v>158</v>
      </c>
      <c r="B14" s="153">
        <v>0</v>
      </c>
      <c r="C14" s="154" t="s">
        <v>159</v>
      </c>
      <c r="D14" s="153">
        <f t="shared" si="0"/>
        <v>1943.71</v>
      </c>
      <c r="E14" s="155">
        <v>1943.71</v>
      </c>
      <c r="F14" s="155">
        <v>0</v>
      </c>
      <c r="G14" s="155">
        <v>0</v>
      </c>
      <c r="H14" s="153">
        <v>0</v>
      </c>
    </row>
    <row r="15" spans="1:8" ht="24" customHeight="1">
      <c r="A15" s="156"/>
      <c r="B15" s="153"/>
      <c r="C15" s="157" t="s">
        <v>160</v>
      </c>
      <c r="D15" s="153">
        <f t="shared" si="0"/>
        <v>0</v>
      </c>
      <c r="E15" s="155">
        <v>0</v>
      </c>
      <c r="F15" s="155">
        <v>0</v>
      </c>
      <c r="G15" s="155">
        <v>0</v>
      </c>
      <c r="H15" s="153">
        <v>0</v>
      </c>
    </row>
    <row r="16" spans="1:8" ht="24" customHeight="1">
      <c r="A16" s="156"/>
      <c r="B16" s="153"/>
      <c r="C16" s="157" t="s">
        <v>161</v>
      </c>
      <c r="D16" s="153">
        <f t="shared" si="0"/>
        <v>677.92</v>
      </c>
      <c r="E16" s="155">
        <v>677.92</v>
      </c>
      <c r="F16" s="155">
        <v>0</v>
      </c>
      <c r="G16" s="155">
        <v>0</v>
      </c>
      <c r="H16" s="153">
        <v>0</v>
      </c>
    </row>
    <row r="17" spans="1:8" ht="24" customHeight="1">
      <c r="A17" s="156"/>
      <c r="B17" s="153"/>
      <c r="C17" s="157" t="s">
        <v>162</v>
      </c>
      <c r="D17" s="153">
        <f t="shared" si="0"/>
        <v>0</v>
      </c>
      <c r="E17" s="155">
        <v>0</v>
      </c>
      <c r="F17" s="155">
        <v>0</v>
      </c>
      <c r="G17" s="155">
        <v>0</v>
      </c>
      <c r="H17" s="153">
        <v>0</v>
      </c>
    </row>
    <row r="18" spans="1:8" ht="24" customHeight="1">
      <c r="A18" s="156"/>
      <c r="B18" s="153"/>
      <c r="C18" s="157" t="s">
        <v>163</v>
      </c>
      <c r="D18" s="153">
        <f t="shared" si="0"/>
        <v>0</v>
      </c>
      <c r="E18" s="155">
        <v>0</v>
      </c>
      <c r="F18" s="155">
        <v>0</v>
      </c>
      <c r="G18" s="155">
        <v>0</v>
      </c>
      <c r="H18" s="153">
        <v>0</v>
      </c>
    </row>
    <row r="19" spans="1:8" ht="24" customHeight="1">
      <c r="A19" s="156"/>
      <c r="B19" s="153"/>
      <c r="C19" s="157" t="s">
        <v>164</v>
      </c>
      <c r="D19" s="153">
        <f t="shared" si="0"/>
        <v>0</v>
      </c>
      <c r="E19" s="155">
        <v>0</v>
      </c>
      <c r="F19" s="155">
        <v>0</v>
      </c>
      <c r="G19" s="155">
        <v>0</v>
      </c>
      <c r="H19" s="153">
        <v>0</v>
      </c>
    </row>
    <row r="20" spans="1:8" ht="24" customHeight="1">
      <c r="A20" s="156"/>
      <c r="B20" s="153"/>
      <c r="C20" s="157" t="s">
        <v>165</v>
      </c>
      <c r="D20" s="153">
        <f t="shared" si="0"/>
        <v>0</v>
      </c>
      <c r="E20" s="155">
        <v>0</v>
      </c>
      <c r="F20" s="155">
        <v>0</v>
      </c>
      <c r="G20" s="155">
        <v>0</v>
      </c>
      <c r="H20" s="153">
        <v>0</v>
      </c>
    </row>
    <row r="21" spans="1:8" ht="24" customHeight="1">
      <c r="A21" s="156"/>
      <c r="B21" s="153"/>
      <c r="C21" s="157" t="s">
        <v>166</v>
      </c>
      <c r="D21" s="153">
        <f t="shared" si="0"/>
        <v>16186.82</v>
      </c>
      <c r="E21" s="155">
        <v>16186.82</v>
      </c>
      <c r="F21" s="155">
        <v>0</v>
      </c>
      <c r="G21" s="155">
        <v>0</v>
      </c>
      <c r="H21" s="153">
        <v>0</v>
      </c>
    </row>
    <row r="22" spans="1:8" ht="24" customHeight="1">
      <c r="A22" s="156"/>
      <c r="B22" s="153"/>
      <c r="C22" s="157" t="s">
        <v>167</v>
      </c>
      <c r="D22" s="153">
        <f t="shared" si="0"/>
        <v>0</v>
      </c>
      <c r="E22" s="155">
        <v>0</v>
      </c>
      <c r="F22" s="155">
        <v>0</v>
      </c>
      <c r="G22" s="155">
        <v>0</v>
      </c>
      <c r="H22" s="153">
        <v>0</v>
      </c>
    </row>
    <row r="23" spans="1:8" ht="24" customHeight="1">
      <c r="A23" s="156"/>
      <c r="B23" s="153"/>
      <c r="C23" s="157" t="s">
        <v>168</v>
      </c>
      <c r="D23" s="153">
        <f t="shared" si="0"/>
        <v>0</v>
      </c>
      <c r="E23" s="155">
        <v>0</v>
      </c>
      <c r="F23" s="155">
        <v>0</v>
      </c>
      <c r="G23" s="155">
        <v>0</v>
      </c>
      <c r="H23" s="153">
        <v>0</v>
      </c>
    </row>
    <row r="24" spans="1:8" ht="24" customHeight="1">
      <c r="A24" s="156"/>
      <c r="B24" s="153"/>
      <c r="C24" s="158" t="s">
        <v>169</v>
      </c>
      <c r="D24" s="153">
        <f t="shared" si="0"/>
        <v>0</v>
      </c>
      <c r="E24" s="155">
        <v>0</v>
      </c>
      <c r="F24" s="155">
        <v>0</v>
      </c>
      <c r="G24" s="155">
        <v>0</v>
      </c>
      <c r="H24" s="153">
        <v>0</v>
      </c>
    </row>
    <row r="25" spans="1:8" ht="24" customHeight="1">
      <c r="A25" s="159"/>
      <c r="B25" s="160"/>
      <c r="C25" s="161" t="s">
        <v>170</v>
      </c>
      <c r="D25" s="160">
        <f t="shared" si="0"/>
        <v>0</v>
      </c>
      <c r="E25" s="160">
        <v>0</v>
      </c>
      <c r="F25" s="160">
        <v>0</v>
      </c>
      <c r="G25" s="160">
        <v>0</v>
      </c>
      <c r="H25" s="160">
        <v>0</v>
      </c>
    </row>
    <row r="26" spans="1:8" ht="24" customHeight="1">
      <c r="A26" s="162"/>
      <c r="B26" s="160"/>
      <c r="C26" s="161" t="s">
        <v>171</v>
      </c>
      <c r="D26" s="160">
        <f t="shared" si="0"/>
        <v>1383.89</v>
      </c>
      <c r="E26" s="160">
        <v>1383.89</v>
      </c>
      <c r="F26" s="160">
        <v>0</v>
      </c>
      <c r="G26" s="160">
        <v>0</v>
      </c>
      <c r="H26" s="160">
        <v>0</v>
      </c>
    </row>
    <row r="27" spans="1:8" ht="24" customHeight="1">
      <c r="A27" s="162"/>
      <c r="B27" s="160"/>
      <c r="C27" s="161" t="s">
        <v>172</v>
      </c>
      <c r="D27" s="160">
        <f t="shared" si="0"/>
        <v>0</v>
      </c>
      <c r="E27" s="160">
        <v>0</v>
      </c>
      <c r="F27" s="160">
        <v>0</v>
      </c>
      <c r="G27" s="160">
        <v>0</v>
      </c>
      <c r="H27" s="160">
        <v>0</v>
      </c>
    </row>
    <row r="28" spans="1:8" ht="24" customHeight="1">
      <c r="A28" s="162"/>
      <c r="B28" s="160"/>
      <c r="C28" s="161" t="s">
        <v>173</v>
      </c>
      <c r="D28" s="160">
        <f t="shared" si="0"/>
        <v>0</v>
      </c>
      <c r="E28" s="160">
        <v>0</v>
      </c>
      <c r="F28" s="160">
        <v>0</v>
      </c>
      <c r="G28" s="160">
        <v>0</v>
      </c>
      <c r="H28" s="160">
        <v>0</v>
      </c>
    </row>
    <row r="29" spans="1:8" ht="24" customHeight="1">
      <c r="A29" s="162"/>
      <c r="B29" s="160"/>
      <c r="C29" s="161" t="s">
        <v>174</v>
      </c>
      <c r="D29" s="160">
        <f t="shared" si="0"/>
        <v>0</v>
      </c>
      <c r="E29" s="160">
        <v>0</v>
      </c>
      <c r="F29" s="160">
        <v>0</v>
      </c>
      <c r="G29" s="160">
        <v>0</v>
      </c>
      <c r="H29" s="160">
        <v>0</v>
      </c>
    </row>
    <row r="30" spans="1:8" ht="24" customHeight="1">
      <c r="A30" s="163"/>
      <c r="B30" s="164"/>
      <c r="C30" s="165" t="s">
        <v>175</v>
      </c>
      <c r="D30" s="166">
        <f t="shared" si="0"/>
        <v>0</v>
      </c>
      <c r="E30" s="167">
        <v>0</v>
      </c>
      <c r="F30" s="167">
        <v>0</v>
      </c>
      <c r="G30" s="167">
        <v>0</v>
      </c>
      <c r="H30" s="167">
        <v>0</v>
      </c>
    </row>
    <row r="31" spans="1:8" ht="24" customHeight="1">
      <c r="A31" s="163"/>
      <c r="B31" s="168"/>
      <c r="C31" s="161" t="s">
        <v>176</v>
      </c>
      <c r="D31" s="153">
        <f t="shared" si="0"/>
        <v>0</v>
      </c>
      <c r="E31" s="160">
        <v>0</v>
      </c>
      <c r="F31" s="160">
        <v>0</v>
      </c>
      <c r="G31" s="160">
        <v>0</v>
      </c>
      <c r="H31" s="160">
        <v>0</v>
      </c>
    </row>
    <row r="32" spans="1:8" ht="24" customHeight="1">
      <c r="A32" s="163"/>
      <c r="B32" s="168"/>
      <c r="C32" s="161" t="s">
        <v>177</v>
      </c>
      <c r="D32" s="153">
        <f t="shared" si="0"/>
        <v>0</v>
      </c>
      <c r="E32" s="160">
        <v>0</v>
      </c>
      <c r="F32" s="160">
        <v>0</v>
      </c>
      <c r="G32" s="160">
        <v>0</v>
      </c>
      <c r="H32" s="160">
        <v>0</v>
      </c>
    </row>
    <row r="33" spans="1:8" ht="24" customHeight="1">
      <c r="A33" s="163"/>
      <c r="B33" s="168"/>
      <c r="C33" s="161" t="s">
        <v>178</v>
      </c>
      <c r="D33" s="153">
        <f t="shared" si="0"/>
        <v>0</v>
      </c>
      <c r="E33" s="160">
        <v>0</v>
      </c>
      <c r="F33" s="160">
        <v>0</v>
      </c>
      <c r="G33" s="160">
        <v>0</v>
      </c>
      <c r="H33" s="160">
        <v>0</v>
      </c>
    </row>
    <row r="34" spans="1:8" ht="24" customHeight="1">
      <c r="A34" s="163"/>
      <c r="B34" s="168"/>
      <c r="C34" s="161" t="s">
        <v>179</v>
      </c>
      <c r="D34" s="153">
        <f t="shared" si="0"/>
        <v>0</v>
      </c>
      <c r="E34" s="160">
        <v>0</v>
      </c>
      <c r="F34" s="160">
        <v>0</v>
      </c>
      <c r="G34" s="160">
        <v>0</v>
      </c>
      <c r="H34" s="160">
        <v>0</v>
      </c>
    </row>
    <row r="35" spans="1:8" ht="24" customHeight="1">
      <c r="A35" s="163"/>
      <c r="B35" s="168"/>
      <c r="C35" s="161" t="s">
        <v>180</v>
      </c>
      <c r="D35" s="153">
        <f t="shared" si="0"/>
        <v>0</v>
      </c>
      <c r="E35" s="160">
        <v>0</v>
      </c>
      <c r="F35" s="160">
        <v>0</v>
      </c>
      <c r="G35" s="160">
        <v>0</v>
      </c>
      <c r="H35" s="160">
        <v>0</v>
      </c>
    </row>
    <row r="36" spans="1:8" ht="24" customHeight="1">
      <c r="A36" s="169"/>
      <c r="B36" s="170"/>
      <c r="C36" s="171"/>
      <c r="D36" s="172"/>
      <c r="E36" s="160"/>
      <c r="F36" s="160"/>
      <c r="G36" s="160" t="s">
        <v>36</v>
      </c>
      <c r="H36" s="160"/>
    </row>
    <row r="37" spans="1:8" ht="24" customHeight="1">
      <c r="A37" s="163"/>
      <c r="B37" s="168"/>
      <c r="C37" s="173" t="s">
        <v>181</v>
      </c>
      <c r="D37" s="153">
        <f>SUM(E37:H37)</f>
        <v>0</v>
      </c>
      <c r="E37" s="160">
        <f>SUM(B7,B11)-SUM(E6)</f>
        <v>0</v>
      </c>
      <c r="F37" s="160">
        <f>SUM(B8,B12)-SUM(F6)</f>
        <v>0</v>
      </c>
      <c r="G37" s="160">
        <f>SUM(B9,B13)-SUM(G6)</f>
        <v>0</v>
      </c>
      <c r="H37" s="160">
        <f>SUM(B14)-SUM(H6)</f>
        <v>0</v>
      </c>
    </row>
    <row r="38" spans="1:8" ht="24" customHeight="1">
      <c r="A38" s="163"/>
      <c r="B38" s="174"/>
      <c r="C38" s="173"/>
      <c r="D38" s="172"/>
      <c r="E38" s="160"/>
      <c r="F38" s="160"/>
      <c r="G38" s="160"/>
      <c r="H38" s="160"/>
    </row>
    <row r="39" spans="1:8" ht="24" customHeight="1">
      <c r="A39" s="169" t="s">
        <v>51</v>
      </c>
      <c r="B39" s="174">
        <f>SUM(B6,B10)</f>
        <v>22505.92</v>
      </c>
      <c r="C39" s="171" t="s">
        <v>52</v>
      </c>
      <c r="D39" s="172">
        <f>SUM(D7:D37)</f>
        <v>22505.92</v>
      </c>
      <c r="E39" s="172">
        <f>SUM(E7:E37)</f>
        <v>22505.92</v>
      </c>
      <c r="F39" s="172">
        <f>SUM(F7:F37)</f>
        <v>0</v>
      </c>
      <c r="G39" s="172">
        <f>SUM(G7:G37)</f>
        <v>0</v>
      </c>
      <c r="H39" s="172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16" right="0.39" top="0.31" bottom="0.2" header="0.24" footer="0.12"/>
  <pageSetup errors="blank" horizontalDpi="600" verticalDpi="600" orientation="landscape" paperSize="9" scale="57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4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O1" s="62" t="s">
        <v>182</v>
      </c>
    </row>
    <row r="2" spans="1:41" ht="19.5" customHeight="1">
      <c r="A2" s="63" t="s">
        <v>183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9.5" customHeight="1">
      <c r="A3" s="64" t="s">
        <v>2</v>
      </c>
      <c r="B3" s="64"/>
      <c r="C3" s="64"/>
      <c r="D3" s="64"/>
      <c r="E3" s="132"/>
      <c r="F3" s="132"/>
      <c r="G3" s="132"/>
      <c r="H3" s="132"/>
      <c r="I3" s="132"/>
      <c r="J3" s="132"/>
      <c r="K3" s="132"/>
      <c r="L3" s="132"/>
      <c r="M3" s="132"/>
      <c r="N3" s="132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18"/>
      <c r="AJ3" s="118"/>
      <c r="AK3" s="118"/>
      <c r="AL3" s="118"/>
      <c r="AO3" s="66" t="s">
        <v>3</v>
      </c>
    </row>
    <row r="4" spans="1:41" ht="19.5" customHeight="1">
      <c r="A4" s="67" t="s">
        <v>55</v>
      </c>
      <c r="B4" s="68"/>
      <c r="C4" s="68"/>
      <c r="D4" s="69"/>
      <c r="E4" s="133" t="s">
        <v>184</v>
      </c>
      <c r="F4" s="122" t="s">
        <v>185</v>
      </c>
      <c r="G4" s="123"/>
      <c r="H4" s="123"/>
      <c r="I4" s="123"/>
      <c r="J4" s="123"/>
      <c r="K4" s="123"/>
      <c r="L4" s="123"/>
      <c r="M4" s="123"/>
      <c r="N4" s="123"/>
      <c r="O4" s="127"/>
      <c r="P4" s="122" t="s">
        <v>186</v>
      </c>
      <c r="Q4" s="123"/>
      <c r="R4" s="123"/>
      <c r="S4" s="123"/>
      <c r="T4" s="123"/>
      <c r="U4" s="123"/>
      <c r="V4" s="123"/>
      <c r="W4" s="123"/>
      <c r="X4" s="123"/>
      <c r="Y4" s="127"/>
      <c r="Z4" s="122" t="s">
        <v>187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7"/>
    </row>
    <row r="5" spans="1:41" ht="19.5" customHeight="1">
      <c r="A5" s="102" t="s">
        <v>66</v>
      </c>
      <c r="B5" s="104"/>
      <c r="C5" s="113" t="s">
        <v>67</v>
      </c>
      <c r="D5" s="73" t="s">
        <v>138</v>
      </c>
      <c r="E5" s="134"/>
      <c r="F5" s="90" t="s">
        <v>56</v>
      </c>
      <c r="G5" s="135" t="s">
        <v>188</v>
      </c>
      <c r="H5" s="136"/>
      <c r="I5" s="142"/>
      <c r="J5" s="135" t="s">
        <v>189</v>
      </c>
      <c r="K5" s="136"/>
      <c r="L5" s="142"/>
      <c r="M5" s="135" t="s">
        <v>190</v>
      </c>
      <c r="N5" s="136"/>
      <c r="O5" s="142"/>
      <c r="P5" s="112" t="s">
        <v>56</v>
      </c>
      <c r="Q5" s="135" t="s">
        <v>188</v>
      </c>
      <c r="R5" s="136"/>
      <c r="S5" s="142"/>
      <c r="T5" s="135" t="s">
        <v>189</v>
      </c>
      <c r="U5" s="136"/>
      <c r="V5" s="142"/>
      <c r="W5" s="135" t="s">
        <v>190</v>
      </c>
      <c r="X5" s="136"/>
      <c r="Y5" s="142"/>
      <c r="Z5" s="90" t="s">
        <v>56</v>
      </c>
      <c r="AA5" s="135" t="s">
        <v>188</v>
      </c>
      <c r="AB5" s="136"/>
      <c r="AC5" s="142"/>
      <c r="AD5" s="135" t="s">
        <v>189</v>
      </c>
      <c r="AE5" s="136"/>
      <c r="AF5" s="142"/>
      <c r="AG5" s="135" t="s">
        <v>190</v>
      </c>
      <c r="AH5" s="136"/>
      <c r="AI5" s="142"/>
      <c r="AJ5" s="135" t="s">
        <v>191</v>
      </c>
      <c r="AK5" s="136"/>
      <c r="AL5" s="142"/>
      <c r="AM5" s="135" t="s">
        <v>144</v>
      </c>
      <c r="AN5" s="136"/>
      <c r="AO5" s="142"/>
    </row>
    <row r="6" spans="1:41" ht="29.25" customHeight="1">
      <c r="A6" s="137" t="s">
        <v>76</v>
      </c>
      <c r="B6" s="137" t="s">
        <v>77</v>
      </c>
      <c r="C6" s="79"/>
      <c r="D6" s="79"/>
      <c r="E6" s="138"/>
      <c r="F6" s="115"/>
      <c r="G6" s="95" t="s">
        <v>71</v>
      </c>
      <c r="H6" s="139" t="s">
        <v>134</v>
      </c>
      <c r="I6" s="139" t="s">
        <v>135</v>
      </c>
      <c r="J6" s="95" t="s">
        <v>71</v>
      </c>
      <c r="K6" s="139" t="s">
        <v>134</v>
      </c>
      <c r="L6" s="139" t="s">
        <v>135</v>
      </c>
      <c r="M6" s="95" t="s">
        <v>71</v>
      </c>
      <c r="N6" s="139" t="s">
        <v>134</v>
      </c>
      <c r="O6" s="97" t="s">
        <v>135</v>
      </c>
      <c r="P6" s="115"/>
      <c r="Q6" s="143" t="s">
        <v>71</v>
      </c>
      <c r="R6" s="80" t="s">
        <v>134</v>
      </c>
      <c r="S6" s="80" t="s">
        <v>135</v>
      </c>
      <c r="T6" s="143" t="s">
        <v>71</v>
      </c>
      <c r="U6" s="80" t="s">
        <v>134</v>
      </c>
      <c r="V6" s="79" t="s">
        <v>135</v>
      </c>
      <c r="W6" s="74" t="s">
        <v>71</v>
      </c>
      <c r="X6" s="143" t="s">
        <v>134</v>
      </c>
      <c r="Y6" s="80" t="s">
        <v>135</v>
      </c>
      <c r="Z6" s="115"/>
      <c r="AA6" s="95" t="s">
        <v>71</v>
      </c>
      <c r="AB6" s="137" t="s">
        <v>134</v>
      </c>
      <c r="AC6" s="137" t="s">
        <v>135</v>
      </c>
      <c r="AD6" s="95" t="s">
        <v>71</v>
      </c>
      <c r="AE6" s="137" t="s">
        <v>134</v>
      </c>
      <c r="AF6" s="137" t="s">
        <v>135</v>
      </c>
      <c r="AG6" s="95" t="s">
        <v>71</v>
      </c>
      <c r="AH6" s="139" t="s">
        <v>134</v>
      </c>
      <c r="AI6" s="139" t="s">
        <v>135</v>
      </c>
      <c r="AJ6" s="95" t="s">
        <v>71</v>
      </c>
      <c r="AK6" s="139" t="s">
        <v>134</v>
      </c>
      <c r="AL6" s="139" t="s">
        <v>135</v>
      </c>
      <c r="AM6" s="95" t="s">
        <v>71</v>
      </c>
      <c r="AN6" s="139" t="s">
        <v>134</v>
      </c>
      <c r="AO6" s="139" t="s">
        <v>135</v>
      </c>
    </row>
    <row r="7" spans="1:41" ht="19.5" customHeight="1">
      <c r="A7" s="82" t="s">
        <v>36</v>
      </c>
      <c r="B7" s="82" t="s">
        <v>36</v>
      </c>
      <c r="C7" s="82" t="s">
        <v>36</v>
      </c>
      <c r="D7" s="82" t="s">
        <v>56</v>
      </c>
      <c r="E7" s="100">
        <f aca="true" t="shared" si="0" ref="E7:E70">SUM(F7,P7,Z7)</f>
        <v>22505.92</v>
      </c>
      <c r="F7" s="100">
        <f aca="true" t="shared" si="1" ref="F7:F70">SUM(G7,J7,M7)</f>
        <v>22505.92</v>
      </c>
      <c r="G7" s="100">
        <f aca="true" t="shared" si="2" ref="G7:G70">SUM(H7:I7)</f>
        <v>22505.92</v>
      </c>
      <c r="H7" s="100">
        <v>15195.99</v>
      </c>
      <c r="I7" s="83">
        <v>7309.93</v>
      </c>
      <c r="J7" s="100">
        <f aca="true" t="shared" si="3" ref="J7:J70">SUM(K7:L7)</f>
        <v>0</v>
      </c>
      <c r="K7" s="100">
        <v>0</v>
      </c>
      <c r="L7" s="83">
        <v>0</v>
      </c>
      <c r="M7" s="100">
        <f aca="true" t="shared" si="4" ref="M7:M70">SUM(N7:O7)</f>
        <v>0</v>
      </c>
      <c r="N7" s="100">
        <v>0</v>
      </c>
      <c r="O7" s="83">
        <v>0</v>
      </c>
      <c r="P7" s="84">
        <f aca="true" t="shared" si="5" ref="P7:P70">SUM(Q7,T7,W7)</f>
        <v>0</v>
      </c>
      <c r="Q7" s="100">
        <f aca="true" t="shared" si="6" ref="Q7:Q70">SUM(R7:S7)</f>
        <v>0</v>
      </c>
      <c r="R7" s="100">
        <v>0</v>
      </c>
      <c r="S7" s="83">
        <v>0</v>
      </c>
      <c r="T7" s="100">
        <f aca="true" t="shared" si="7" ref="T7:T70">SUM(U7:V7)</f>
        <v>0</v>
      </c>
      <c r="U7" s="100">
        <v>0</v>
      </c>
      <c r="V7" s="100">
        <v>0</v>
      </c>
      <c r="W7" s="100">
        <f aca="true" t="shared" si="8" ref="W7:W70">SUM(X7:Y7)</f>
        <v>0</v>
      </c>
      <c r="X7" s="100">
        <v>0</v>
      </c>
      <c r="Y7" s="83">
        <v>0</v>
      </c>
      <c r="Z7" s="84">
        <f aca="true" t="shared" si="9" ref="Z7:Z70">SUM(AA7,AD7,AG7,AJ7,AM7)</f>
        <v>0</v>
      </c>
      <c r="AA7" s="100">
        <f aca="true" t="shared" si="10" ref="AA7:AA70">SUM(AB7:AC7)</f>
        <v>0</v>
      </c>
      <c r="AB7" s="100">
        <v>0</v>
      </c>
      <c r="AC7" s="83">
        <v>0</v>
      </c>
      <c r="AD7" s="100">
        <f aca="true" t="shared" si="11" ref="AD7:AD70">SUM(AE7:AF7)</f>
        <v>0</v>
      </c>
      <c r="AE7" s="100">
        <v>0</v>
      </c>
      <c r="AF7" s="83">
        <v>0</v>
      </c>
      <c r="AG7" s="100">
        <f aca="true" t="shared" si="12" ref="AG7:AG70">SUM(AH7:AI7)</f>
        <v>0</v>
      </c>
      <c r="AH7" s="100">
        <v>0</v>
      </c>
      <c r="AI7" s="83">
        <v>0</v>
      </c>
      <c r="AJ7" s="100">
        <f aca="true" t="shared" si="13" ref="AJ7:AJ70">SUM(AK7:AL7)</f>
        <v>0</v>
      </c>
      <c r="AK7" s="100">
        <v>0</v>
      </c>
      <c r="AL7" s="83">
        <v>0</v>
      </c>
      <c r="AM7" s="100">
        <f aca="true" t="shared" si="14" ref="AM7:AM70">SUM(AN7:AO7)</f>
        <v>0</v>
      </c>
      <c r="AN7" s="100">
        <v>0</v>
      </c>
      <c r="AO7" s="83">
        <v>0</v>
      </c>
    </row>
    <row r="8" spans="1:41" ht="19.5" customHeight="1">
      <c r="A8" s="82" t="s">
        <v>36</v>
      </c>
      <c r="B8" s="82" t="s">
        <v>36</v>
      </c>
      <c r="C8" s="82" t="s">
        <v>36</v>
      </c>
      <c r="D8" s="82" t="s">
        <v>79</v>
      </c>
      <c r="E8" s="100">
        <f t="shared" si="0"/>
        <v>1820.95</v>
      </c>
      <c r="F8" s="100">
        <f t="shared" si="1"/>
        <v>1820.95</v>
      </c>
      <c r="G8" s="100">
        <f t="shared" si="2"/>
        <v>1820.95</v>
      </c>
      <c r="H8" s="100">
        <v>1458.26</v>
      </c>
      <c r="I8" s="83">
        <v>362.69</v>
      </c>
      <c r="J8" s="100">
        <f t="shared" si="3"/>
        <v>0</v>
      </c>
      <c r="K8" s="100">
        <v>0</v>
      </c>
      <c r="L8" s="83">
        <v>0</v>
      </c>
      <c r="M8" s="100">
        <f t="shared" si="4"/>
        <v>0</v>
      </c>
      <c r="N8" s="100">
        <v>0</v>
      </c>
      <c r="O8" s="83">
        <v>0</v>
      </c>
      <c r="P8" s="84">
        <f t="shared" si="5"/>
        <v>0</v>
      </c>
      <c r="Q8" s="100">
        <f t="shared" si="6"/>
        <v>0</v>
      </c>
      <c r="R8" s="100">
        <v>0</v>
      </c>
      <c r="S8" s="83">
        <v>0</v>
      </c>
      <c r="T8" s="100">
        <f t="shared" si="7"/>
        <v>0</v>
      </c>
      <c r="U8" s="100">
        <v>0</v>
      </c>
      <c r="V8" s="100">
        <v>0</v>
      </c>
      <c r="W8" s="100">
        <f t="shared" si="8"/>
        <v>0</v>
      </c>
      <c r="X8" s="100">
        <v>0</v>
      </c>
      <c r="Y8" s="83">
        <v>0</v>
      </c>
      <c r="Z8" s="84">
        <f t="shared" si="9"/>
        <v>0</v>
      </c>
      <c r="AA8" s="100">
        <f t="shared" si="10"/>
        <v>0</v>
      </c>
      <c r="AB8" s="100">
        <v>0</v>
      </c>
      <c r="AC8" s="83">
        <v>0</v>
      </c>
      <c r="AD8" s="100">
        <f t="shared" si="11"/>
        <v>0</v>
      </c>
      <c r="AE8" s="100">
        <v>0</v>
      </c>
      <c r="AF8" s="83">
        <v>0</v>
      </c>
      <c r="AG8" s="100">
        <f t="shared" si="12"/>
        <v>0</v>
      </c>
      <c r="AH8" s="100">
        <v>0</v>
      </c>
      <c r="AI8" s="83">
        <v>0</v>
      </c>
      <c r="AJ8" s="100">
        <f t="shared" si="13"/>
        <v>0</v>
      </c>
      <c r="AK8" s="100">
        <v>0</v>
      </c>
      <c r="AL8" s="83">
        <v>0</v>
      </c>
      <c r="AM8" s="100">
        <f t="shared" si="14"/>
        <v>0</v>
      </c>
      <c r="AN8" s="100">
        <v>0</v>
      </c>
      <c r="AO8" s="83">
        <v>0</v>
      </c>
    </row>
    <row r="9" spans="1:41" ht="19.5" customHeight="1">
      <c r="A9" s="82" t="s">
        <v>36</v>
      </c>
      <c r="B9" s="82" t="s">
        <v>36</v>
      </c>
      <c r="C9" s="82" t="s">
        <v>36</v>
      </c>
      <c r="D9" s="82" t="s">
        <v>80</v>
      </c>
      <c r="E9" s="100">
        <f t="shared" si="0"/>
        <v>1820.95</v>
      </c>
      <c r="F9" s="100">
        <f t="shared" si="1"/>
        <v>1820.95</v>
      </c>
      <c r="G9" s="100">
        <f t="shared" si="2"/>
        <v>1820.95</v>
      </c>
      <c r="H9" s="100">
        <v>1458.26</v>
      </c>
      <c r="I9" s="83">
        <v>362.69</v>
      </c>
      <c r="J9" s="100">
        <f t="shared" si="3"/>
        <v>0</v>
      </c>
      <c r="K9" s="100">
        <v>0</v>
      </c>
      <c r="L9" s="83">
        <v>0</v>
      </c>
      <c r="M9" s="100">
        <f t="shared" si="4"/>
        <v>0</v>
      </c>
      <c r="N9" s="100">
        <v>0</v>
      </c>
      <c r="O9" s="83">
        <v>0</v>
      </c>
      <c r="P9" s="84">
        <f t="shared" si="5"/>
        <v>0</v>
      </c>
      <c r="Q9" s="100">
        <f t="shared" si="6"/>
        <v>0</v>
      </c>
      <c r="R9" s="100">
        <v>0</v>
      </c>
      <c r="S9" s="83">
        <v>0</v>
      </c>
      <c r="T9" s="100">
        <f t="shared" si="7"/>
        <v>0</v>
      </c>
      <c r="U9" s="100">
        <v>0</v>
      </c>
      <c r="V9" s="100">
        <v>0</v>
      </c>
      <c r="W9" s="100">
        <f t="shared" si="8"/>
        <v>0</v>
      </c>
      <c r="X9" s="100">
        <v>0</v>
      </c>
      <c r="Y9" s="83">
        <v>0</v>
      </c>
      <c r="Z9" s="84">
        <f t="shared" si="9"/>
        <v>0</v>
      </c>
      <c r="AA9" s="100">
        <f t="shared" si="10"/>
        <v>0</v>
      </c>
      <c r="AB9" s="100">
        <v>0</v>
      </c>
      <c r="AC9" s="83">
        <v>0</v>
      </c>
      <c r="AD9" s="100">
        <f t="shared" si="11"/>
        <v>0</v>
      </c>
      <c r="AE9" s="100">
        <v>0</v>
      </c>
      <c r="AF9" s="83">
        <v>0</v>
      </c>
      <c r="AG9" s="100">
        <f t="shared" si="12"/>
        <v>0</v>
      </c>
      <c r="AH9" s="100">
        <v>0</v>
      </c>
      <c r="AI9" s="83">
        <v>0</v>
      </c>
      <c r="AJ9" s="100">
        <f t="shared" si="13"/>
        <v>0</v>
      </c>
      <c r="AK9" s="100">
        <v>0</v>
      </c>
      <c r="AL9" s="83">
        <v>0</v>
      </c>
      <c r="AM9" s="100">
        <f t="shared" si="14"/>
        <v>0</v>
      </c>
      <c r="AN9" s="100">
        <v>0</v>
      </c>
      <c r="AO9" s="83">
        <v>0</v>
      </c>
    </row>
    <row r="10" spans="1:41" ht="19.5" customHeight="1">
      <c r="A10" s="82" t="s">
        <v>36</v>
      </c>
      <c r="B10" s="82" t="s">
        <v>36</v>
      </c>
      <c r="C10" s="82" t="s">
        <v>36</v>
      </c>
      <c r="D10" s="82" t="s">
        <v>192</v>
      </c>
      <c r="E10" s="100">
        <f t="shared" si="0"/>
        <v>1073.78</v>
      </c>
      <c r="F10" s="100">
        <f t="shared" si="1"/>
        <v>1073.78</v>
      </c>
      <c r="G10" s="100">
        <f t="shared" si="2"/>
        <v>1073.78</v>
      </c>
      <c r="H10" s="100">
        <v>1073.78</v>
      </c>
      <c r="I10" s="83">
        <v>0</v>
      </c>
      <c r="J10" s="100">
        <f t="shared" si="3"/>
        <v>0</v>
      </c>
      <c r="K10" s="100">
        <v>0</v>
      </c>
      <c r="L10" s="83">
        <v>0</v>
      </c>
      <c r="M10" s="100">
        <f t="shared" si="4"/>
        <v>0</v>
      </c>
      <c r="N10" s="100">
        <v>0</v>
      </c>
      <c r="O10" s="83">
        <v>0</v>
      </c>
      <c r="P10" s="84">
        <f t="shared" si="5"/>
        <v>0</v>
      </c>
      <c r="Q10" s="100">
        <f t="shared" si="6"/>
        <v>0</v>
      </c>
      <c r="R10" s="100">
        <v>0</v>
      </c>
      <c r="S10" s="83">
        <v>0</v>
      </c>
      <c r="T10" s="100">
        <f t="shared" si="7"/>
        <v>0</v>
      </c>
      <c r="U10" s="100">
        <v>0</v>
      </c>
      <c r="V10" s="100">
        <v>0</v>
      </c>
      <c r="W10" s="100">
        <f t="shared" si="8"/>
        <v>0</v>
      </c>
      <c r="X10" s="100">
        <v>0</v>
      </c>
      <c r="Y10" s="83">
        <v>0</v>
      </c>
      <c r="Z10" s="84">
        <f t="shared" si="9"/>
        <v>0</v>
      </c>
      <c r="AA10" s="100">
        <f t="shared" si="10"/>
        <v>0</v>
      </c>
      <c r="AB10" s="100">
        <v>0</v>
      </c>
      <c r="AC10" s="83">
        <v>0</v>
      </c>
      <c r="AD10" s="100">
        <f t="shared" si="11"/>
        <v>0</v>
      </c>
      <c r="AE10" s="100">
        <v>0</v>
      </c>
      <c r="AF10" s="83">
        <v>0</v>
      </c>
      <c r="AG10" s="100">
        <f t="shared" si="12"/>
        <v>0</v>
      </c>
      <c r="AH10" s="100">
        <v>0</v>
      </c>
      <c r="AI10" s="83">
        <v>0</v>
      </c>
      <c r="AJ10" s="100">
        <f t="shared" si="13"/>
        <v>0</v>
      </c>
      <c r="AK10" s="100">
        <v>0</v>
      </c>
      <c r="AL10" s="83">
        <v>0</v>
      </c>
      <c r="AM10" s="100">
        <f t="shared" si="14"/>
        <v>0</v>
      </c>
      <c r="AN10" s="100">
        <v>0</v>
      </c>
      <c r="AO10" s="83">
        <v>0</v>
      </c>
    </row>
    <row r="11" spans="1:41" ht="19.5" customHeight="1">
      <c r="A11" s="82" t="s">
        <v>193</v>
      </c>
      <c r="B11" s="82" t="s">
        <v>88</v>
      </c>
      <c r="C11" s="82" t="s">
        <v>84</v>
      </c>
      <c r="D11" s="82" t="s">
        <v>194</v>
      </c>
      <c r="E11" s="100">
        <f t="shared" si="0"/>
        <v>744.5</v>
      </c>
      <c r="F11" s="100">
        <f t="shared" si="1"/>
        <v>744.5</v>
      </c>
      <c r="G11" s="100">
        <f t="shared" si="2"/>
        <v>744.5</v>
      </c>
      <c r="H11" s="100">
        <v>744.5</v>
      </c>
      <c r="I11" s="83">
        <v>0</v>
      </c>
      <c r="J11" s="100">
        <f t="shared" si="3"/>
        <v>0</v>
      </c>
      <c r="K11" s="100">
        <v>0</v>
      </c>
      <c r="L11" s="83">
        <v>0</v>
      </c>
      <c r="M11" s="100">
        <f t="shared" si="4"/>
        <v>0</v>
      </c>
      <c r="N11" s="100">
        <v>0</v>
      </c>
      <c r="O11" s="83">
        <v>0</v>
      </c>
      <c r="P11" s="84">
        <f t="shared" si="5"/>
        <v>0</v>
      </c>
      <c r="Q11" s="100">
        <f t="shared" si="6"/>
        <v>0</v>
      </c>
      <c r="R11" s="100">
        <v>0</v>
      </c>
      <c r="S11" s="83">
        <v>0</v>
      </c>
      <c r="T11" s="100">
        <f t="shared" si="7"/>
        <v>0</v>
      </c>
      <c r="U11" s="100">
        <v>0</v>
      </c>
      <c r="V11" s="100">
        <v>0</v>
      </c>
      <c r="W11" s="100">
        <f t="shared" si="8"/>
        <v>0</v>
      </c>
      <c r="X11" s="100">
        <v>0</v>
      </c>
      <c r="Y11" s="83">
        <v>0</v>
      </c>
      <c r="Z11" s="84">
        <f t="shared" si="9"/>
        <v>0</v>
      </c>
      <c r="AA11" s="100">
        <f t="shared" si="10"/>
        <v>0</v>
      </c>
      <c r="AB11" s="100">
        <v>0</v>
      </c>
      <c r="AC11" s="83">
        <v>0</v>
      </c>
      <c r="AD11" s="100">
        <f t="shared" si="11"/>
        <v>0</v>
      </c>
      <c r="AE11" s="100">
        <v>0</v>
      </c>
      <c r="AF11" s="83">
        <v>0</v>
      </c>
      <c r="AG11" s="100">
        <f t="shared" si="12"/>
        <v>0</v>
      </c>
      <c r="AH11" s="100">
        <v>0</v>
      </c>
      <c r="AI11" s="83">
        <v>0</v>
      </c>
      <c r="AJ11" s="100">
        <f t="shared" si="13"/>
        <v>0</v>
      </c>
      <c r="AK11" s="100">
        <v>0</v>
      </c>
      <c r="AL11" s="83">
        <v>0</v>
      </c>
      <c r="AM11" s="100">
        <f t="shared" si="14"/>
        <v>0</v>
      </c>
      <c r="AN11" s="100">
        <v>0</v>
      </c>
      <c r="AO11" s="83">
        <v>0</v>
      </c>
    </row>
    <row r="12" spans="1:41" ht="19.5" customHeight="1">
      <c r="A12" s="82" t="s">
        <v>193</v>
      </c>
      <c r="B12" s="82" t="s">
        <v>90</v>
      </c>
      <c r="C12" s="82" t="s">
        <v>84</v>
      </c>
      <c r="D12" s="82" t="s">
        <v>195</v>
      </c>
      <c r="E12" s="100">
        <f t="shared" si="0"/>
        <v>214.3</v>
      </c>
      <c r="F12" s="100">
        <f t="shared" si="1"/>
        <v>214.3</v>
      </c>
      <c r="G12" s="100">
        <f t="shared" si="2"/>
        <v>214.3</v>
      </c>
      <c r="H12" s="100">
        <v>214.3</v>
      </c>
      <c r="I12" s="83">
        <v>0</v>
      </c>
      <c r="J12" s="100">
        <f t="shared" si="3"/>
        <v>0</v>
      </c>
      <c r="K12" s="100">
        <v>0</v>
      </c>
      <c r="L12" s="83">
        <v>0</v>
      </c>
      <c r="M12" s="100">
        <f t="shared" si="4"/>
        <v>0</v>
      </c>
      <c r="N12" s="100">
        <v>0</v>
      </c>
      <c r="O12" s="83">
        <v>0</v>
      </c>
      <c r="P12" s="84">
        <f t="shared" si="5"/>
        <v>0</v>
      </c>
      <c r="Q12" s="100">
        <f t="shared" si="6"/>
        <v>0</v>
      </c>
      <c r="R12" s="100">
        <v>0</v>
      </c>
      <c r="S12" s="83">
        <v>0</v>
      </c>
      <c r="T12" s="100">
        <f t="shared" si="7"/>
        <v>0</v>
      </c>
      <c r="U12" s="100">
        <v>0</v>
      </c>
      <c r="V12" s="100">
        <v>0</v>
      </c>
      <c r="W12" s="100">
        <f t="shared" si="8"/>
        <v>0</v>
      </c>
      <c r="X12" s="100">
        <v>0</v>
      </c>
      <c r="Y12" s="83">
        <v>0</v>
      </c>
      <c r="Z12" s="84">
        <f t="shared" si="9"/>
        <v>0</v>
      </c>
      <c r="AA12" s="100">
        <f t="shared" si="10"/>
        <v>0</v>
      </c>
      <c r="AB12" s="100">
        <v>0</v>
      </c>
      <c r="AC12" s="83">
        <v>0</v>
      </c>
      <c r="AD12" s="100">
        <f t="shared" si="11"/>
        <v>0</v>
      </c>
      <c r="AE12" s="100">
        <v>0</v>
      </c>
      <c r="AF12" s="83">
        <v>0</v>
      </c>
      <c r="AG12" s="100">
        <f t="shared" si="12"/>
        <v>0</v>
      </c>
      <c r="AH12" s="100">
        <v>0</v>
      </c>
      <c r="AI12" s="83">
        <v>0</v>
      </c>
      <c r="AJ12" s="100">
        <f t="shared" si="13"/>
        <v>0</v>
      </c>
      <c r="AK12" s="100">
        <v>0</v>
      </c>
      <c r="AL12" s="83">
        <v>0</v>
      </c>
      <c r="AM12" s="100">
        <f t="shared" si="14"/>
        <v>0</v>
      </c>
      <c r="AN12" s="100">
        <v>0</v>
      </c>
      <c r="AO12" s="83">
        <v>0</v>
      </c>
    </row>
    <row r="13" spans="1:41" ht="19.5" customHeight="1">
      <c r="A13" s="82" t="s">
        <v>193</v>
      </c>
      <c r="B13" s="82" t="s">
        <v>83</v>
      </c>
      <c r="C13" s="82" t="s">
        <v>84</v>
      </c>
      <c r="D13" s="82" t="s">
        <v>196</v>
      </c>
      <c r="E13" s="100">
        <f t="shared" si="0"/>
        <v>106.03</v>
      </c>
      <c r="F13" s="100">
        <f t="shared" si="1"/>
        <v>106.03</v>
      </c>
      <c r="G13" s="100">
        <f t="shared" si="2"/>
        <v>106.03</v>
      </c>
      <c r="H13" s="100">
        <v>106.03</v>
      </c>
      <c r="I13" s="83">
        <v>0</v>
      </c>
      <c r="J13" s="100">
        <f t="shared" si="3"/>
        <v>0</v>
      </c>
      <c r="K13" s="100">
        <v>0</v>
      </c>
      <c r="L13" s="83">
        <v>0</v>
      </c>
      <c r="M13" s="100">
        <f t="shared" si="4"/>
        <v>0</v>
      </c>
      <c r="N13" s="100">
        <v>0</v>
      </c>
      <c r="O13" s="83">
        <v>0</v>
      </c>
      <c r="P13" s="84">
        <f t="shared" si="5"/>
        <v>0</v>
      </c>
      <c r="Q13" s="100">
        <f t="shared" si="6"/>
        <v>0</v>
      </c>
      <c r="R13" s="100">
        <v>0</v>
      </c>
      <c r="S13" s="83">
        <v>0</v>
      </c>
      <c r="T13" s="100">
        <f t="shared" si="7"/>
        <v>0</v>
      </c>
      <c r="U13" s="100">
        <v>0</v>
      </c>
      <c r="V13" s="100">
        <v>0</v>
      </c>
      <c r="W13" s="100">
        <f t="shared" si="8"/>
        <v>0</v>
      </c>
      <c r="X13" s="100">
        <v>0</v>
      </c>
      <c r="Y13" s="83">
        <v>0</v>
      </c>
      <c r="Z13" s="84">
        <f t="shared" si="9"/>
        <v>0</v>
      </c>
      <c r="AA13" s="100">
        <f t="shared" si="10"/>
        <v>0</v>
      </c>
      <c r="AB13" s="100">
        <v>0</v>
      </c>
      <c r="AC13" s="83">
        <v>0</v>
      </c>
      <c r="AD13" s="100">
        <f t="shared" si="11"/>
        <v>0</v>
      </c>
      <c r="AE13" s="100">
        <v>0</v>
      </c>
      <c r="AF13" s="83">
        <v>0</v>
      </c>
      <c r="AG13" s="100">
        <f t="shared" si="12"/>
        <v>0</v>
      </c>
      <c r="AH13" s="100">
        <v>0</v>
      </c>
      <c r="AI13" s="83">
        <v>0</v>
      </c>
      <c r="AJ13" s="100">
        <f t="shared" si="13"/>
        <v>0</v>
      </c>
      <c r="AK13" s="100">
        <v>0</v>
      </c>
      <c r="AL13" s="83">
        <v>0</v>
      </c>
      <c r="AM13" s="100">
        <f t="shared" si="14"/>
        <v>0</v>
      </c>
      <c r="AN13" s="100">
        <v>0</v>
      </c>
      <c r="AO13" s="83">
        <v>0</v>
      </c>
    </row>
    <row r="14" spans="1:41" ht="19.5" customHeight="1">
      <c r="A14" s="82" t="s">
        <v>193</v>
      </c>
      <c r="B14" s="82" t="s">
        <v>98</v>
      </c>
      <c r="C14" s="82" t="s">
        <v>84</v>
      </c>
      <c r="D14" s="82" t="s">
        <v>197</v>
      </c>
      <c r="E14" s="100">
        <f t="shared" si="0"/>
        <v>8.95</v>
      </c>
      <c r="F14" s="100">
        <f t="shared" si="1"/>
        <v>8.95</v>
      </c>
      <c r="G14" s="100">
        <f t="shared" si="2"/>
        <v>8.95</v>
      </c>
      <c r="H14" s="100">
        <v>8.95</v>
      </c>
      <c r="I14" s="83">
        <v>0</v>
      </c>
      <c r="J14" s="100">
        <f t="shared" si="3"/>
        <v>0</v>
      </c>
      <c r="K14" s="100">
        <v>0</v>
      </c>
      <c r="L14" s="83">
        <v>0</v>
      </c>
      <c r="M14" s="100">
        <f t="shared" si="4"/>
        <v>0</v>
      </c>
      <c r="N14" s="100">
        <v>0</v>
      </c>
      <c r="O14" s="83">
        <v>0</v>
      </c>
      <c r="P14" s="84">
        <f t="shared" si="5"/>
        <v>0</v>
      </c>
      <c r="Q14" s="100">
        <f t="shared" si="6"/>
        <v>0</v>
      </c>
      <c r="R14" s="100">
        <v>0</v>
      </c>
      <c r="S14" s="83">
        <v>0</v>
      </c>
      <c r="T14" s="100">
        <f t="shared" si="7"/>
        <v>0</v>
      </c>
      <c r="U14" s="100">
        <v>0</v>
      </c>
      <c r="V14" s="100">
        <v>0</v>
      </c>
      <c r="W14" s="100">
        <f t="shared" si="8"/>
        <v>0</v>
      </c>
      <c r="X14" s="100">
        <v>0</v>
      </c>
      <c r="Y14" s="83">
        <v>0</v>
      </c>
      <c r="Z14" s="84">
        <f t="shared" si="9"/>
        <v>0</v>
      </c>
      <c r="AA14" s="100">
        <f t="shared" si="10"/>
        <v>0</v>
      </c>
      <c r="AB14" s="100">
        <v>0</v>
      </c>
      <c r="AC14" s="83">
        <v>0</v>
      </c>
      <c r="AD14" s="100">
        <f t="shared" si="11"/>
        <v>0</v>
      </c>
      <c r="AE14" s="100">
        <v>0</v>
      </c>
      <c r="AF14" s="83">
        <v>0</v>
      </c>
      <c r="AG14" s="100">
        <f t="shared" si="12"/>
        <v>0</v>
      </c>
      <c r="AH14" s="100">
        <v>0</v>
      </c>
      <c r="AI14" s="83">
        <v>0</v>
      </c>
      <c r="AJ14" s="100">
        <f t="shared" si="13"/>
        <v>0</v>
      </c>
      <c r="AK14" s="100">
        <v>0</v>
      </c>
      <c r="AL14" s="83">
        <v>0</v>
      </c>
      <c r="AM14" s="100">
        <f t="shared" si="14"/>
        <v>0</v>
      </c>
      <c r="AN14" s="100">
        <v>0</v>
      </c>
      <c r="AO14" s="83">
        <v>0</v>
      </c>
    </row>
    <row r="15" spans="1:41" ht="19.5" customHeight="1">
      <c r="A15" s="82" t="s">
        <v>36</v>
      </c>
      <c r="B15" s="82" t="s">
        <v>36</v>
      </c>
      <c r="C15" s="82" t="s">
        <v>36</v>
      </c>
      <c r="D15" s="82" t="s">
        <v>198</v>
      </c>
      <c r="E15" s="100">
        <f t="shared" si="0"/>
        <v>538.84</v>
      </c>
      <c r="F15" s="100">
        <f t="shared" si="1"/>
        <v>538.84</v>
      </c>
      <c r="G15" s="100">
        <f t="shared" si="2"/>
        <v>538.84</v>
      </c>
      <c r="H15" s="100">
        <v>353.61</v>
      </c>
      <c r="I15" s="83">
        <v>185.23</v>
      </c>
      <c r="J15" s="100">
        <f t="shared" si="3"/>
        <v>0</v>
      </c>
      <c r="K15" s="100">
        <v>0</v>
      </c>
      <c r="L15" s="83">
        <v>0</v>
      </c>
      <c r="M15" s="100">
        <f t="shared" si="4"/>
        <v>0</v>
      </c>
      <c r="N15" s="100">
        <v>0</v>
      </c>
      <c r="O15" s="83">
        <v>0</v>
      </c>
      <c r="P15" s="84">
        <f t="shared" si="5"/>
        <v>0</v>
      </c>
      <c r="Q15" s="100">
        <f t="shared" si="6"/>
        <v>0</v>
      </c>
      <c r="R15" s="100">
        <v>0</v>
      </c>
      <c r="S15" s="83">
        <v>0</v>
      </c>
      <c r="T15" s="100">
        <f t="shared" si="7"/>
        <v>0</v>
      </c>
      <c r="U15" s="100">
        <v>0</v>
      </c>
      <c r="V15" s="100">
        <v>0</v>
      </c>
      <c r="W15" s="100">
        <f t="shared" si="8"/>
        <v>0</v>
      </c>
      <c r="X15" s="100">
        <v>0</v>
      </c>
      <c r="Y15" s="83">
        <v>0</v>
      </c>
      <c r="Z15" s="84">
        <f t="shared" si="9"/>
        <v>0</v>
      </c>
      <c r="AA15" s="100">
        <f t="shared" si="10"/>
        <v>0</v>
      </c>
      <c r="AB15" s="100">
        <v>0</v>
      </c>
      <c r="AC15" s="83">
        <v>0</v>
      </c>
      <c r="AD15" s="100">
        <f t="shared" si="11"/>
        <v>0</v>
      </c>
      <c r="AE15" s="100">
        <v>0</v>
      </c>
      <c r="AF15" s="83">
        <v>0</v>
      </c>
      <c r="AG15" s="100">
        <f t="shared" si="12"/>
        <v>0</v>
      </c>
      <c r="AH15" s="100">
        <v>0</v>
      </c>
      <c r="AI15" s="83">
        <v>0</v>
      </c>
      <c r="AJ15" s="100">
        <f t="shared" si="13"/>
        <v>0</v>
      </c>
      <c r="AK15" s="100">
        <v>0</v>
      </c>
      <c r="AL15" s="83">
        <v>0</v>
      </c>
      <c r="AM15" s="100">
        <f t="shared" si="14"/>
        <v>0</v>
      </c>
      <c r="AN15" s="100">
        <v>0</v>
      </c>
      <c r="AO15" s="83">
        <v>0</v>
      </c>
    </row>
    <row r="16" spans="1:41" ht="19.5" customHeight="1">
      <c r="A16" s="82" t="s">
        <v>199</v>
      </c>
      <c r="B16" s="82" t="s">
        <v>88</v>
      </c>
      <c r="C16" s="82" t="s">
        <v>84</v>
      </c>
      <c r="D16" s="82" t="s">
        <v>200</v>
      </c>
      <c r="E16" s="100">
        <f t="shared" si="0"/>
        <v>297.68</v>
      </c>
      <c r="F16" s="100">
        <f t="shared" si="1"/>
        <v>297.68</v>
      </c>
      <c r="G16" s="100">
        <f t="shared" si="2"/>
        <v>297.68</v>
      </c>
      <c r="H16" s="100">
        <v>261.16</v>
      </c>
      <c r="I16" s="83">
        <v>36.52</v>
      </c>
      <c r="J16" s="100">
        <f t="shared" si="3"/>
        <v>0</v>
      </c>
      <c r="K16" s="100">
        <v>0</v>
      </c>
      <c r="L16" s="83">
        <v>0</v>
      </c>
      <c r="M16" s="100">
        <f t="shared" si="4"/>
        <v>0</v>
      </c>
      <c r="N16" s="100">
        <v>0</v>
      </c>
      <c r="O16" s="83">
        <v>0</v>
      </c>
      <c r="P16" s="84">
        <f t="shared" si="5"/>
        <v>0</v>
      </c>
      <c r="Q16" s="100">
        <f t="shared" si="6"/>
        <v>0</v>
      </c>
      <c r="R16" s="100">
        <v>0</v>
      </c>
      <c r="S16" s="83">
        <v>0</v>
      </c>
      <c r="T16" s="100">
        <f t="shared" si="7"/>
        <v>0</v>
      </c>
      <c r="U16" s="100">
        <v>0</v>
      </c>
      <c r="V16" s="100">
        <v>0</v>
      </c>
      <c r="W16" s="100">
        <f t="shared" si="8"/>
        <v>0</v>
      </c>
      <c r="X16" s="100">
        <v>0</v>
      </c>
      <c r="Y16" s="83">
        <v>0</v>
      </c>
      <c r="Z16" s="84">
        <f t="shared" si="9"/>
        <v>0</v>
      </c>
      <c r="AA16" s="100">
        <f t="shared" si="10"/>
        <v>0</v>
      </c>
      <c r="AB16" s="100">
        <v>0</v>
      </c>
      <c r="AC16" s="83">
        <v>0</v>
      </c>
      <c r="AD16" s="100">
        <f t="shared" si="11"/>
        <v>0</v>
      </c>
      <c r="AE16" s="100">
        <v>0</v>
      </c>
      <c r="AF16" s="83">
        <v>0</v>
      </c>
      <c r="AG16" s="100">
        <f t="shared" si="12"/>
        <v>0</v>
      </c>
      <c r="AH16" s="100">
        <v>0</v>
      </c>
      <c r="AI16" s="83">
        <v>0</v>
      </c>
      <c r="AJ16" s="100">
        <f t="shared" si="13"/>
        <v>0</v>
      </c>
      <c r="AK16" s="100">
        <v>0</v>
      </c>
      <c r="AL16" s="83">
        <v>0</v>
      </c>
      <c r="AM16" s="100">
        <f t="shared" si="14"/>
        <v>0</v>
      </c>
      <c r="AN16" s="100">
        <v>0</v>
      </c>
      <c r="AO16" s="83">
        <v>0</v>
      </c>
    </row>
    <row r="17" spans="1:41" ht="19.5" customHeight="1">
      <c r="A17" s="82" t="s">
        <v>199</v>
      </c>
      <c r="B17" s="82" t="s">
        <v>90</v>
      </c>
      <c r="C17" s="82" t="s">
        <v>84</v>
      </c>
      <c r="D17" s="82" t="s">
        <v>201</v>
      </c>
      <c r="E17" s="100">
        <f t="shared" si="0"/>
        <v>17</v>
      </c>
      <c r="F17" s="100">
        <f t="shared" si="1"/>
        <v>17</v>
      </c>
      <c r="G17" s="100">
        <f t="shared" si="2"/>
        <v>17</v>
      </c>
      <c r="H17" s="100">
        <v>14</v>
      </c>
      <c r="I17" s="83">
        <v>3</v>
      </c>
      <c r="J17" s="100">
        <f t="shared" si="3"/>
        <v>0</v>
      </c>
      <c r="K17" s="100">
        <v>0</v>
      </c>
      <c r="L17" s="83">
        <v>0</v>
      </c>
      <c r="M17" s="100">
        <f t="shared" si="4"/>
        <v>0</v>
      </c>
      <c r="N17" s="100">
        <v>0</v>
      </c>
      <c r="O17" s="83">
        <v>0</v>
      </c>
      <c r="P17" s="84">
        <f t="shared" si="5"/>
        <v>0</v>
      </c>
      <c r="Q17" s="100">
        <f t="shared" si="6"/>
        <v>0</v>
      </c>
      <c r="R17" s="100">
        <v>0</v>
      </c>
      <c r="S17" s="83">
        <v>0</v>
      </c>
      <c r="T17" s="100">
        <f t="shared" si="7"/>
        <v>0</v>
      </c>
      <c r="U17" s="100">
        <v>0</v>
      </c>
      <c r="V17" s="100">
        <v>0</v>
      </c>
      <c r="W17" s="100">
        <f t="shared" si="8"/>
        <v>0</v>
      </c>
      <c r="X17" s="100">
        <v>0</v>
      </c>
      <c r="Y17" s="83">
        <v>0</v>
      </c>
      <c r="Z17" s="84">
        <f t="shared" si="9"/>
        <v>0</v>
      </c>
      <c r="AA17" s="100">
        <f t="shared" si="10"/>
        <v>0</v>
      </c>
      <c r="AB17" s="100">
        <v>0</v>
      </c>
      <c r="AC17" s="83">
        <v>0</v>
      </c>
      <c r="AD17" s="100">
        <f t="shared" si="11"/>
        <v>0</v>
      </c>
      <c r="AE17" s="100">
        <v>0</v>
      </c>
      <c r="AF17" s="83">
        <v>0</v>
      </c>
      <c r="AG17" s="100">
        <f t="shared" si="12"/>
        <v>0</v>
      </c>
      <c r="AH17" s="100">
        <v>0</v>
      </c>
      <c r="AI17" s="83">
        <v>0</v>
      </c>
      <c r="AJ17" s="100">
        <f t="shared" si="13"/>
        <v>0</v>
      </c>
      <c r="AK17" s="100">
        <v>0</v>
      </c>
      <c r="AL17" s="83">
        <v>0</v>
      </c>
      <c r="AM17" s="100">
        <f t="shared" si="14"/>
        <v>0</v>
      </c>
      <c r="AN17" s="100">
        <v>0</v>
      </c>
      <c r="AO17" s="83">
        <v>0</v>
      </c>
    </row>
    <row r="18" spans="1:41" ht="19.5" customHeight="1">
      <c r="A18" s="82" t="s">
        <v>199</v>
      </c>
      <c r="B18" s="82" t="s">
        <v>83</v>
      </c>
      <c r="C18" s="82" t="s">
        <v>84</v>
      </c>
      <c r="D18" s="82" t="s">
        <v>202</v>
      </c>
      <c r="E18" s="100">
        <f t="shared" si="0"/>
        <v>40.28</v>
      </c>
      <c r="F18" s="100">
        <f t="shared" si="1"/>
        <v>40.28</v>
      </c>
      <c r="G18" s="100">
        <f t="shared" si="2"/>
        <v>40.28</v>
      </c>
      <c r="H18" s="100">
        <v>27.58</v>
      </c>
      <c r="I18" s="83">
        <v>12.7</v>
      </c>
      <c r="J18" s="100">
        <f t="shared" si="3"/>
        <v>0</v>
      </c>
      <c r="K18" s="100">
        <v>0</v>
      </c>
      <c r="L18" s="83">
        <v>0</v>
      </c>
      <c r="M18" s="100">
        <f t="shared" si="4"/>
        <v>0</v>
      </c>
      <c r="N18" s="100">
        <v>0</v>
      </c>
      <c r="O18" s="83">
        <v>0</v>
      </c>
      <c r="P18" s="84">
        <f t="shared" si="5"/>
        <v>0</v>
      </c>
      <c r="Q18" s="100">
        <f t="shared" si="6"/>
        <v>0</v>
      </c>
      <c r="R18" s="100">
        <v>0</v>
      </c>
      <c r="S18" s="83">
        <v>0</v>
      </c>
      <c r="T18" s="100">
        <f t="shared" si="7"/>
        <v>0</v>
      </c>
      <c r="U18" s="100">
        <v>0</v>
      </c>
      <c r="V18" s="100">
        <v>0</v>
      </c>
      <c r="W18" s="100">
        <f t="shared" si="8"/>
        <v>0</v>
      </c>
      <c r="X18" s="100">
        <v>0</v>
      </c>
      <c r="Y18" s="83">
        <v>0</v>
      </c>
      <c r="Z18" s="84">
        <f t="shared" si="9"/>
        <v>0</v>
      </c>
      <c r="AA18" s="100">
        <f t="shared" si="10"/>
        <v>0</v>
      </c>
      <c r="AB18" s="100">
        <v>0</v>
      </c>
      <c r="AC18" s="83">
        <v>0</v>
      </c>
      <c r="AD18" s="100">
        <f t="shared" si="11"/>
        <v>0</v>
      </c>
      <c r="AE18" s="100">
        <v>0</v>
      </c>
      <c r="AF18" s="83">
        <v>0</v>
      </c>
      <c r="AG18" s="100">
        <f t="shared" si="12"/>
        <v>0</v>
      </c>
      <c r="AH18" s="100">
        <v>0</v>
      </c>
      <c r="AI18" s="83">
        <v>0</v>
      </c>
      <c r="AJ18" s="100">
        <f t="shared" si="13"/>
        <v>0</v>
      </c>
      <c r="AK18" s="100">
        <v>0</v>
      </c>
      <c r="AL18" s="83">
        <v>0</v>
      </c>
      <c r="AM18" s="100">
        <f t="shared" si="14"/>
        <v>0</v>
      </c>
      <c r="AN18" s="100">
        <v>0</v>
      </c>
      <c r="AO18" s="83">
        <v>0</v>
      </c>
    </row>
    <row r="19" spans="1:41" ht="19.5" customHeight="1">
      <c r="A19" s="82" t="s">
        <v>199</v>
      </c>
      <c r="B19" s="82" t="s">
        <v>87</v>
      </c>
      <c r="C19" s="82" t="s">
        <v>84</v>
      </c>
      <c r="D19" s="82" t="s">
        <v>203</v>
      </c>
      <c r="E19" s="100">
        <f t="shared" si="0"/>
        <v>9</v>
      </c>
      <c r="F19" s="100">
        <f t="shared" si="1"/>
        <v>9</v>
      </c>
      <c r="G19" s="100">
        <f t="shared" si="2"/>
        <v>9</v>
      </c>
      <c r="H19" s="100">
        <v>3</v>
      </c>
      <c r="I19" s="83">
        <v>6</v>
      </c>
      <c r="J19" s="100">
        <f t="shared" si="3"/>
        <v>0</v>
      </c>
      <c r="K19" s="100">
        <v>0</v>
      </c>
      <c r="L19" s="83">
        <v>0</v>
      </c>
      <c r="M19" s="100">
        <f t="shared" si="4"/>
        <v>0</v>
      </c>
      <c r="N19" s="100">
        <v>0</v>
      </c>
      <c r="O19" s="83">
        <v>0</v>
      </c>
      <c r="P19" s="84">
        <f t="shared" si="5"/>
        <v>0</v>
      </c>
      <c r="Q19" s="100">
        <f t="shared" si="6"/>
        <v>0</v>
      </c>
      <c r="R19" s="100">
        <v>0</v>
      </c>
      <c r="S19" s="83">
        <v>0</v>
      </c>
      <c r="T19" s="100">
        <f t="shared" si="7"/>
        <v>0</v>
      </c>
      <c r="U19" s="100">
        <v>0</v>
      </c>
      <c r="V19" s="100">
        <v>0</v>
      </c>
      <c r="W19" s="100">
        <f t="shared" si="8"/>
        <v>0</v>
      </c>
      <c r="X19" s="100">
        <v>0</v>
      </c>
      <c r="Y19" s="83">
        <v>0</v>
      </c>
      <c r="Z19" s="84">
        <f t="shared" si="9"/>
        <v>0</v>
      </c>
      <c r="AA19" s="100">
        <f t="shared" si="10"/>
        <v>0</v>
      </c>
      <c r="AB19" s="100">
        <v>0</v>
      </c>
      <c r="AC19" s="83">
        <v>0</v>
      </c>
      <c r="AD19" s="100">
        <f t="shared" si="11"/>
        <v>0</v>
      </c>
      <c r="AE19" s="100">
        <v>0</v>
      </c>
      <c r="AF19" s="83">
        <v>0</v>
      </c>
      <c r="AG19" s="100">
        <f t="shared" si="12"/>
        <v>0</v>
      </c>
      <c r="AH19" s="100">
        <v>0</v>
      </c>
      <c r="AI19" s="83">
        <v>0</v>
      </c>
      <c r="AJ19" s="100">
        <f t="shared" si="13"/>
        <v>0</v>
      </c>
      <c r="AK19" s="100">
        <v>0</v>
      </c>
      <c r="AL19" s="83">
        <v>0</v>
      </c>
      <c r="AM19" s="100">
        <f t="shared" si="14"/>
        <v>0</v>
      </c>
      <c r="AN19" s="100">
        <v>0</v>
      </c>
      <c r="AO19" s="83">
        <v>0</v>
      </c>
    </row>
    <row r="20" spans="1:41" ht="19.5" customHeight="1">
      <c r="A20" s="82" t="s">
        <v>199</v>
      </c>
      <c r="B20" s="82" t="s">
        <v>117</v>
      </c>
      <c r="C20" s="82" t="s">
        <v>84</v>
      </c>
      <c r="D20" s="82" t="s">
        <v>204</v>
      </c>
      <c r="E20" s="100">
        <f t="shared" si="0"/>
        <v>1.11</v>
      </c>
      <c r="F20" s="100">
        <f t="shared" si="1"/>
        <v>1.11</v>
      </c>
      <c r="G20" s="100">
        <f t="shared" si="2"/>
        <v>1.11</v>
      </c>
      <c r="H20" s="100">
        <v>1.11</v>
      </c>
      <c r="I20" s="83">
        <v>0</v>
      </c>
      <c r="J20" s="100">
        <f t="shared" si="3"/>
        <v>0</v>
      </c>
      <c r="K20" s="100">
        <v>0</v>
      </c>
      <c r="L20" s="83">
        <v>0</v>
      </c>
      <c r="M20" s="100">
        <f t="shared" si="4"/>
        <v>0</v>
      </c>
      <c r="N20" s="100">
        <v>0</v>
      </c>
      <c r="O20" s="83">
        <v>0</v>
      </c>
      <c r="P20" s="84">
        <f t="shared" si="5"/>
        <v>0</v>
      </c>
      <c r="Q20" s="100">
        <f t="shared" si="6"/>
        <v>0</v>
      </c>
      <c r="R20" s="100">
        <v>0</v>
      </c>
      <c r="S20" s="83">
        <v>0</v>
      </c>
      <c r="T20" s="100">
        <f t="shared" si="7"/>
        <v>0</v>
      </c>
      <c r="U20" s="100">
        <v>0</v>
      </c>
      <c r="V20" s="100">
        <v>0</v>
      </c>
      <c r="W20" s="100">
        <f t="shared" si="8"/>
        <v>0</v>
      </c>
      <c r="X20" s="100">
        <v>0</v>
      </c>
      <c r="Y20" s="83">
        <v>0</v>
      </c>
      <c r="Z20" s="84">
        <f t="shared" si="9"/>
        <v>0</v>
      </c>
      <c r="AA20" s="100">
        <f t="shared" si="10"/>
        <v>0</v>
      </c>
      <c r="AB20" s="100">
        <v>0</v>
      </c>
      <c r="AC20" s="83">
        <v>0</v>
      </c>
      <c r="AD20" s="100">
        <f t="shared" si="11"/>
        <v>0</v>
      </c>
      <c r="AE20" s="100">
        <v>0</v>
      </c>
      <c r="AF20" s="83">
        <v>0</v>
      </c>
      <c r="AG20" s="100">
        <f t="shared" si="12"/>
        <v>0</v>
      </c>
      <c r="AH20" s="100">
        <v>0</v>
      </c>
      <c r="AI20" s="83">
        <v>0</v>
      </c>
      <c r="AJ20" s="100">
        <f t="shared" si="13"/>
        <v>0</v>
      </c>
      <c r="AK20" s="100">
        <v>0</v>
      </c>
      <c r="AL20" s="83">
        <v>0</v>
      </c>
      <c r="AM20" s="100">
        <f t="shared" si="14"/>
        <v>0</v>
      </c>
      <c r="AN20" s="100">
        <v>0</v>
      </c>
      <c r="AO20" s="83">
        <v>0</v>
      </c>
    </row>
    <row r="21" spans="1:41" ht="19.5" customHeight="1">
      <c r="A21" s="82" t="s">
        <v>199</v>
      </c>
      <c r="B21" s="82" t="s">
        <v>82</v>
      </c>
      <c r="C21" s="82" t="s">
        <v>84</v>
      </c>
      <c r="D21" s="82" t="s">
        <v>205</v>
      </c>
      <c r="E21" s="100">
        <f t="shared" si="0"/>
        <v>27.6</v>
      </c>
      <c r="F21" s="100">
        <f t="shared" si="1"/>
        <v>27.6</v>
      </c>
      <c r="G21" s="100">
        <f t="shared" si="2"/>
        <v>27.6</v>
      </c>
      <c r="H21" s="100">
        <v>27.6</v>
      </c>
      <c r="I21" s="83">
        <v>0</v>
      </c>
      <c r="J21" s="100">
        <f t="shared" si="3"/>
        <v>0</v>
      </c>
      <c r="K21" s="100">
        <v>0</v>
      </c>
      <c r="L21" s="83">
        <v>0</v>
      </c>
      <c r="M21" s="100">
        <f t="shared" si="4"/>
        <v>0</v>
      </c>
      <c r="N21" s="100">
        <v>0</v>
      </c>
      <c r="O21" s="83">
        <v>0</v>
      </c>
      <c r="P21" s="84">
        <f t="shared" si="5"/>
        <v>0</v>
      </c>
      <c r="Q21" s="100">
        <f t="shared" si="6"/>
        <v>0</v>
      </c>
      <c r="R21" s="100">
        <v>0</v>
      </c>
      <c r="S21" s="83">
        <v>0</v>
      </c>
      <c r="T21" s="100">
        <f t="shared" si="7"/>
        <v>0</v>
      </c>
      <c r="U21" s="100">
        <v>0</v>
      </c>
      <c r="V21" s="100">
        <v>0</v>
      </c>
      <c r="W21" s="100">
        <f t="shared" si="8"/>
        <v>0</v>
      </c>
      <c r="X21" s="100">
        <v>0</v>
      </c>
      <c r="Y21" s="83">
        <v>0</v>
      </c>
      <c r="Z21" s="84">
        <f t="shared" si="9"/>
        <v>0</v>
      </c>
      <c r="AA21" s="100">
        <f t="shared" si="10"/>
        <v>0</v>
      </c>
      <c r="AB21" s="100">
        <v>0</v>
      </c>
      <c r="AC21" s="83">
        <v>0</v>
      </c>
      <c r="AD21" s="100">
        <f t="shared" si="11"/>
        <v>0</v>
      </c>
      <c r="AE21" s="100">
        <v>0</v>
      </c>
      <c r="AF21" s="83">
        <v>0</v>
      </c>
      <c r="AG21" s="100">
        <f t="shared" si="12"/>
        <v>0</v>
      </c>
      <c r="AH21" s="100">
        <v>0</v>
      </c>
      <c r="AI21" s="83">
        <v>0</v>
      </c>
      <c r="AJ21" s="100">
        <f t="shared" si="13"/>
        <v>0</v>
      </c>
      <c r="AK21" s="100">
        <v>0</v>
      </c>
      <c r="AL21" s="83">
        <v>0</v>
      </c>
      <c r="AM21" s="100">
        <f t="shared" si="14"/>
        <v>0</v>
      </c>
      <c r="AN21" s="100">
        <v>0</v>
      </c>
      <c r="AO21" s="83">
        <v>0</v>
      </c>
    </row>
    <row r="22" spans="1:41" ht="19.5" customHeight="1">
      <c r="A22" s="82" t="s">
        <v>199</v>
      </c>
      <c r="B22" s="82" t="s">
        <v>206</v>
      </c>
      <c r="C22" s="82" t="s">
        <v>84</v>
      </c>
      <c r="D22" s="82" t="s">
        <v>207</v>
      </c>
      <c r="E22" s="100">
        <f t="shared" si="0"/>
        <v>1</v>
      </c>
      <c r="F22" s="100">
        <f t="shared" si="1"/>
        <v>1</v>
      </c>
      <c r="G22" s="100">
        <f t="shared" si="2"/>
        <v>1</v>
      </c>
      <c r="H22" s="100">
        <v>1</v>
      </c>
      <c r="I22" s="83">
        <v>0</v>
      </c>
      <c r="J22" s="100">
        <f t="shared" si="3"/>
        <v>0</v>
      </c>
      <c r="K22" s="100">
        <v>0</v>
      </c>
      <c r="L22" s="83">
        <v>0</v>
      </c>
      <c r="M22" s="100">
        <f t="shared" si="4"/>
        <v>0</v>
      </c>
      <c r="N22" s="100">
        <v>0</v>
      </c>
      <c r="O22" s="83">
        <v>0</v>
      </c>
      <c r="P22" s="84">
        <f t="shared" si="5"/>
        <v>0</v>
      </c>
      <c r="Q22" s="100">
        <f t="shared" si="6"/>
        <v>0</v>
      </c>
      <c r="R22" s="100">
        <v>0</v>
      </c>
      <c r="S22" s="83">
        <v>0</v>
      </c>
      <c r="T22" s="100">
        <f t="shared" si="7"/>
        <v>0</v>
      </c>
      <c r="U22" s="100">
        <v>0</v>
      </c>
      <c r="V22" s="100">
        <v>0</v>
      </c>
      <c r="W22" s="100">
        <f t="shared" si="8"/>
        <v>0</v>
      </c>
      <c r="X22" s="100">
        <v>0</v>
      </c>
      <c r="Y22" s="83">
        <v>0</v>
      </c>
      <c r="Z22" s="84">
        <f t="shared" si="9"/>
        <v>0</v>
      </c>
      <c r="AA22" s="100">
        <f t="shared" si="10"/>
        <v>0</v>
      </c>
      <c r="AB22" s="100">
        <v>0</v>
      </c>
      <c r="AC22" s="83">
        <v>0</v>
      </c>
      <c r="AD22" s="100">
        <f t="shared" si="11"/>
        <v>0</v>
      </c>
      <c r="AE22" s="100">
        <v>0</v>
      </c>
      <c r="AF22" s="83">
        <v>0</v>
      </c>
      <c r="AG22" s="100">
        <f t="shared" si="12"/>
        <v>0</v>
      </c>
      <c r="AH22" s="100">
        <v>0</v>
      </c>
      <c r="AI22" s="83">
        <v>0</v>
      </c>
      <c r="AJ22" s="100">
        <f t="shared" si="13"/>
        <v>0</v>
      </c>
      <c r="AK22" s="100">
        <v>0</v>
      </c>
      <c r="AL22" s="83">
        <v>0</v>
      </c>
      <c r="AM22" s="100">
        <f t="shared" si="14"/>
        <v>0</v>
      </c>
      <c r="AN22" s="100">
        <v>0</v>
      </c>
      <c r="AO22" s="83">
        <v>0</v>
      </c>
    </row>
    <row r="23" spans="1:41" ht="19.5" customHeight="1">
      <c r="A23" s="82" t="s">
        <v>199</v>
      </c>
      <c r="B23" s="82" t="s">
        <v>98</v>
      </c>
      <c r="C23" s="82" t="s">
        <v>84</v>
      </c>
      <c r="D23" s="82" t="s">
        <v>208</v>
      </c>
      <c r="E23" s="100">
        <f t="shared" si="0"/>
        <v>145.17000000000002</v>
      </c>
      <c r="F23" s="100">
        <f t="shared" si="1"/>
        <v>145.17000000000002</v>
      </c>
      <c r="G23" s="100">
        <f t="shared" si="2"/>
        <v>145.17000000000002</v>
      </c>
      <c r="H23" s="100">
        <v>18.16</v>
      </c>
      <c r="I23" s="83">
        <v>127.01</v>
      </c>
      <c r="J23" s="100">
        <f t="shared" si="3"/>
        <v>0</v>
      </c>
      <c r="K23" s="100">
        <v>0</v>
      </c>
      <c r="L23" s="83">
        <v>0</v>
      </c>
      <c r="M23" s="100">
        <f t="shared" si="4"/>
        <v>0</v>
      </c>
      <c r="N23" s="100">
        <v>0</v>
      </c>
      <c r="O23" s="83">
        <v>0</v>
      </c>
      <c r="P23" s="84">
        <f t="shared" si="5"/>
        <v>0</v>
      </c>
      <c r="Q23" s="100">
        <f t="shared" si="6"/>
        <v>0</v>
      </c>
      <c r="R23" s="100">
        <v>0</v>
      </c>
      <c r="S23" s="83">
        <v>0</v>
      </c>
      <c r="T23" s="100">
        <f t="shared" si="7"/>
        <v>0</v>
      </c>
      <c r="U23" s="100">
        <v>0</v>
      </c>
      <c r="V23" s="100">
        <v>0</v>
      </c>
      <c r="W23" s="100">
        <f t="shared" si="8"/>
        <v>0</v>
      </c>
      <c r="X23" s="100">
        <v>0</v>
      </c>
      <c r="Y23" s="83">
        <v>0</v>
      </c>
      <c r="Z23" s="84">
        <f t="shared" si="9"/>
        <v>0</v>
      </c>
      <c r="AA23" s="100">
        <f t="shared" si="10"/>
        <v>0</v>
      </c>
      <c r="AB23" s="100">
        <v>0</v>
      </c>
      <c r="AC23" s="83">
        <v>0</v>
      </c>
      <c r="AD23" s="100">
        <f t="shared" si="11"/>
        <v>0</v>
      </c>
      <c r="AE23" s="100">
        <v>0</v>
      </c>
      <c r="AF23" s="83">
        <v>0</v>
      </c>
      <c r="AG23" s="100">
        <f t="shared" si="12"/>
        <v>0</v>
      </c>
      <c r="AH23" s="100">
        <v>0</v>
      </c>
      <c r="AI23" s="83">
        <v>0</v>
      </c>
      <c r="AJ23" s="100">
        <f t="shared" si="13"/>
        <v>0</v>
      </c>
      <c r="AK23" s="100">
        <v>0</v>
      </c>
      <c r="AL23" s="83">
        <v>0</v>
      </c>
      <c r="AM23" s="100">
        <f t="shared" si="14"/>
        <v>0</v>
      </c>
      <c r="AN23" s="100">
        <v>0</v>
      </c>
      <c r="AO23" s="83">
        <v>0</v>
      </c>
    </row>
    <row r="24" spans="1:41" ht="19.5" customHeight="1">
      <c r="A24" s="82" t="s">
        <v>36</v>
      </c>
      <c r="B24" s="82" t="s">
        <v>36</v>
      </c>
      <c r="C24" s="82" t="s">
        <v>36</v>
      </c>
      <c r="D24" s="82" t="s">
        <v>209</v>
      </c>
      <c r="E24" s="100">
        <f t="shared" si="0"/>
        <v>177.46</v>
      </c>
      <c r="F24" s="100">
        <f t="shared" si="1"/>
        <v>177.46</v>
      </c>
      <c r="G24" s="100">
        <f t="shared" si="2"/>
        <v>177.46</v>
      </c>
      <c r="H24" s="100">
        <v>0</v>
      </c>
      <c r="I24" s="83">
        <v>177.46</v>
      </c>
      <c r="J24" s="100">
        <f t="shared" si="3"/>
        <v>0</v>
      </c>
      <c r="K24" s="100">
        <v>0</v>
      </c>
      <c r="L24" s="83">
        <v>0</v>
      </c>
      <c r="M24" s="100">
        <f t="shared" si="4"/>
        <v>0</v>
      </c>
      <c r="N24" s="100">
        <v>0</v>
      </c>
      <c r="O24" s="83">
        <v>0</v>
      </c>
      <c r="P24" s="84">
        <f t="shared" si="5"/>
        <v>0</v>
      </c>
      <c r="Q24" s="100">
        <f t="shared" si="6"/>
        <v>0</v>
      </c>
      <c r="R24" s="100">
        <v>0</v>
      </c>
      <c r="S24" s="83">
        <v>0</v>
      </c>
      <c r="T24" s="100">
        <f t="shared" si="7"/>
        <v>0</v>
      </c>
      <c r="U24" s="100">
        <v>0</v>
      </c>
      <c r="V24" s="100">
        <v>0</v>
      </c>
      <c r="W24" s="100">
        <f t="shared" si="8"/>
        <v>0</v>
      </c>
      <c r="X24" s="100">
        <v>0</v>
      </c>
      <c r="Y24" s="83">
        <v>0</v>
      </c>
      <c r="Z24" s="84">
        <f t="shared" si="9"/>
        <v>0</v>
      </c>
      <c r="AA24" s="100">
        <f t="shared" si="10"/>
        <v>0</v>
      </c>
      <c r="AB24" s="100">
        <v>0</v>
      </c>
      <c r="AC24" s="83">
        <v>0</v>
      </c>
      <c r="AD24" s="100">
        <f t="shared" si="11"/>
        <v>0</v>
      </c>
      <c r="AE24" s="100">
        <v>0</v>
      </c>
      <c r="AF24" s="83">
        <v>0</v>
      </c>
      <c r="AG24" s="100">
        <f t="shared" si="12"/>
        <v>0</v>
      </c>
      <c r="AH24" s="100">
        <v>0</v>
      </c>
      <c r="AI24" s="83">
        <v>0</v>
      </c>
      <c r="AJ24" s="100">
        <f t="shared" si="13"/>
        <v>0</v>
      </c>
      <c r="AK24" s="100">
        <v>0</v>
      </c>
      <c r="AL24" s="83">
        <v>0</v>
      </c>
      <c r="AM24" s="100">
        <f t="shared" si="14"/>
        <v>0</v>
      </c>
      <c r="AN24" s="100">
        <v>0</v>
      </c>
      <c r="AO24" s="83">
        <v>0</v>
      </c>
    </row>
    <row r="25" spans="1:41" ht="19.5" customHeight="1">
      <c r="A25" s="82" t="s">
        <v>210</v>
      </c>
      <c r="B25" s="82" t="s">
        <v>117</v>
      </c>
      <c r="C25" s="82" t="s">
        <v>84</v>
      </c>
      <c r="D25" s="82" t="s">
        <v>211</v>
      </c>
      <c r="E25" s="100">
        <f t="shared" si="0"/>
        <v>177.46</v>
      </c>
      <c r="F25" s="100">
        <f t="shared" si="1"/>
        <v>177.46</v>
      </c>
      <c r="G25" s="100">
        <f t="shared" si="2"/>
        <v>177.46</v>
      </c>
      <c r="H25" s="100">
        <v>0</v>
      </c>
      <c r="I25" s="83">
        <v>177.46</v>
      </c>
      <c r="J25" s="100">
        <f t="shared" si="3"/>
        <v>0</v>
      </c>
      <c r="K25" s="100">
        <v>0</v>
      </c>
      <c r="L25" s="83">
        <v>0</v>
      </c>
      <c r="M25" s="100">
        <f t="shared" si="4"/>
        <v>0</v>
      </c>
      <c r="N25" s="100">
        <v>0</v>
      </c>
      <c r="O25" s="83">
        <v>0</v>
      </c>
      <c r="P25" s="84">
        <f t="shared" si="5"/>
        <v>0</v>
      </c>
      <c r="Q25" s="100">
        <f t="shared" si="6"/>
        <v>0</v>
      </c>
      <c r="R25" s="100">
        <v>0</v>
      </c>
      <c r="S25" s="83">
        <v>0</v>
      </c>
      <c r="T25" s="100">
        <f t="shared" si="7"/>
        <v>0</v>
      </c>
      <c r="U25" s="100">
        <v>0</v>
      </c>
      <c r="V25" s="100">
        <v>0</v>
      </c>
      <c r="W25" s="100">
        <f t="shared" si="8"/>
        <v>0</v>
      </c>
      <c r="X25" s="100">
        <v>0</v>
      </c>
      <c r="Y25" s="83">
        <v>0</v>
      </c>
      <c r="Z25" s="84">
        <f t="shared" si="9"/>
        <v>0</v>
      </c>
      <c r="AA25" s="100">
        <f t="shared" si="10"/>
        <v>0</v>
      </c>
      <c r="AB25" s="100">
        <v>0</v>
      </c>
      <c r="AC25" s="83">
        <v>0</v>
      </c>
      <c r="AD25" s="100">
        <f t="shared" si="11"/>
        <v>0</v>
      </c>
      <c r="AE25" s="100">
        <v>0</v>
      </c>
      <c r="AF25" s="83">
        <v>0</v>
      </c>
      <c r="AG25" s="100">
        <f t="shared" si="12"/>
        <v>0</v>
      </c>
      <c r="AH25" s="100">
        <v>0</v>
      </c>
      <c r="AI25" s="83">
        <v>0</v>
      </c>
      <c r="AJ25" s="100">
        <f t="shared" si="13"/>
        <v>0</v>
      </c>
      <c r="AK25" s="100">
        <v>0</v>
      </c>
      <c r="AL25" s="83">
        <v>0</v>
      </c>
      <c r="AM25" s="100">
        <f t="shared" si="14"/>
        <v>0</v>
      </c>
      <c r="AN25" s="100">
        <v>0</v>
      </c>
      <c r="AO25" s="83">
        <v>0</v>
      </c>
    </row>
    <row r="26" spans="1:41" ht="19.5" customHeight="1">
      <c r="A26" s="82" t="s">
        <v>36</v>
      </c>
      <c r="B26" s="82" t="s">
        <v>36</v>
      </c>
      <c r="C26" s="82" t="s">
        <v>36</v>
      </c>
      <c r="D26" s="82" t="s">
        <v>212</v>
      </c>
      <c r="E26" s="100">
        <f t="shared" si="0"/>
        <v>30.87</v>
      </c>
      <c r="F26" s="100">
        <f t="shared" si="1"/>
        <v>30.87</v>
      </c>
      <c r="G26" s="100">
        <f t="shared" si="2"/>
        <v>30.87</v>
      </c>
      <c r="H26" s="100">
        <v>30.87</v>
      </c>
      <c r="I26" s="83">
        <v>0</v>
      </c>
      <c r="J26" s="100">
        <f t="shared" si="3"/>
        <v>0</v>
      </c>
      <c r="K26" s="100">
        <v>0</v>
      </c>
      <c r="L26" s="83">
        <v>0</v>
      </c>
      <c r="M26" s="100">
        <f t="shared" si="4"/>
        <v>0</v>
      </c>
      <c r="N26" s="100">
        <v>0</v>
      </c>
      <c r="O26" s="83">
        <v>0</v>
      </c>
      <c r="P26" s="84">
        <f t="shared" si="5"/>
        <v>0</v>
      </c>
      <c r="Q26" s="100">
        <f t="shared" si="6"/>
        <v>0</v>
      </c>
      <c r="R26" s="100">
        <v>0</v>
      </c>
      <c r="S26" s="83">
        <v>0</v>
      </c>
      <c r="T26" s="100">
        <f t="shared" si="7"/>
        <v>0</v>
      </c>
      <c r="U26" s="100">
        <v>0</v>
      </c>
      <c r="V26" s="100">
        <v>0</v>
      </c>
      <c r="W26" s="100">
        <f t="shared" si="8"/>
        <v>0</v>
      </c>
      <c r="X26" s="100">
        <v>0</v>
      </c>
      <c r="Y26" s="83">
        <v>0</v>
      </c>
      <c r="Z26" s="84">
        <f t="shared" si="9"/>
        <v>0</v>
      </c>
      <c r="AA26" s="100">
        <f t="shared" si="10"/>
        <v>0</v>
      </c>
      <c r="AB26" s="100">
        <v>0</v>
      </c>
      <c r="AC26" s="83">
        <v>0</v>
      </c>
      <c r="AD26" s="100">
        <f t="shared" si="11"/>
        <v>0</v>
      </c>
      <c r="AE26" s="100">
        <v>0</v>
      </c>
      <c r="AF26" s="83">
        <v>0</v>
      </c>
      <c r="AG26" s="100">
        <f t="shared" si="12"/>
        <v>0</v>
      </c>
      <c r="AH26" s="100">
        <v>0</v>
      </c>
      <c r="AI26" s="83">
        <v>0</v>
      </c>
      <c r="AJ26" s="100">
        <f t="shared" si="13"/>
        <v>0</v>
      </c>
      <c r="AK26" s="100">
        <v>0</v>
      </c>
      <c r="AL26" s="83">
        <v>0</v>
      </c>
      <c r="AM26" s="100">
        <f t="shared" si="14"/>
        <v>0</v>
      </c>
      <c r="AN26" s="100">
        <v>0</v>
      </c>
      <c r="AO26" s="83">
        <v>0</v>
      </c>
    </row>
    <row r="27" spans="1:41" ht="19.5" customHeight="1">
      <c r="A27" s="82" t="s">
        <v>213</v>
      </c>
      <c r="B27" s="82" t="s">
        <v>88</v>
      </c>
      <c r="C27" s="82" t="s">
        <v>84</v>
      </c>
      <c r="D27" s="82" t="s">
        <v>214</v>
      </c>
      <c r="E27" s="100">
        <f t="shared" si="0"/>
        <v>0.1</v>
      </c>
      <c r="F27" s="100">
        <f t="shared" si="1"/>
        <v>0.1</v>
      </c>
      <c r="G27" s="100">
        <f t="shared" si="2"/>
        <v>0.1</v>
      </c>
      <c r="H27" s="100">
        <v>0.1</v>
      </c>
      <c r="I27" s="83">
        <v>0</v>
      </c>
      <c r="J27" s="100">
        <f t="shared" si="3"/>
        <v>0</v>
      </c>
      <c r="K27" s="100">
        <v>0</v>
      </c>
      <c r="L27" s="83">
        <v>0</v>
      </c>
      <c r="M27" s="100">
        <f t="shared" si="4"/>
        <v>0</v>
      </c>
      <c r="N27" s="100">
        <v>0</v>
      </c>
      <c r="O27" s="83">
        <v>0</v>
      </c>
      <c r="P27" s="84">
        <f t="shared" si="5"/>
        <v>0</v>
      </c>
      <c r="Q27" s="100">
        <f t="shared" si="6"/>
        <v>0</v>
      </c>
      <c r="R27" s="100">
        <v>0</v>
      </c>
      <c r="S27" s="83">
        <v>0</v>
      </c>
      <c r="T27" s="100">
        <f t="shared" si="7"/>
        <v>0</v>
      </c>
      <c r="U27" s="100">
        <v>0</v>
      </c>
      <c r="V27" s="100">
        <v>0</v>
      </c>
      <c r="W27" s="100">
        <f t="shared" si="8"/>
        <v>0</v>
      </c>
      <c r="X27" s="100">
        <v>0</v>
      </c>
      <c r="Y27" s="83">
        <v>0</v>
      </c>
      <c r="Z27" s="84">
        <f t="shared" si="9"/>
        <v>0</v>
      </c>
      <c r="AA27" s="100">
        <f t="shared" si="10"/>
        <v>0</v>
      </c>
      <c r="AB27" s="100">
        <v>0</v>
      </c>
      <c r="AC27" s="83">
        <v>0</v>
      </c>
      <c r="AD27" s="100">
        <f t="shared" si="11"/>
        <v>0</v>
      </c>
      <c r="AE27" s="100">
        <v>0</v>
      </c>
      <c r="AF27" s="83">
        <v>0</v>
      </c>
      <c r="AG27" s="100">
        <f t="shared" si="12"/>
        <v>0</v>
      </c>
      <c r="AH27" s="100">
        <v>0</v>
      </c>
      <c r="AI27" s="83">
        <v>0</v>
      </c>
      <c r="AJ27" s="100">
        <f t="shared" si="13"/>
        <v>0</v>
      </c>
      <c r="AK27" s="100">
        <v>0</v>
      </c>
      <c r="AL27" s="83">
        <v>0</v>
      </c>
      <c r="AM27" s="100">
        <f t="shared" si="14"/>
        <v>0</v>
      </c>
      <c r="AN27" s="100">
        <v>0</v>
      </c>
      <c r="AO27" s="83">
        <v>0</v>
      </c>
    </row>
    <row r="28" spans="1:41" ht="19.5" customHeight="1">
      <c r="A28" s="82" t="s">
        <v>213</v>
      </c>
      <c r="B28" s="82" t="s">
        <v>87</v>
      </c>
      <c r="C28" s="82" t="s">
        <v>84</v>
      </c>
      <c r="D28" s="82" t="s">
        <v>215</v>
      </c>
      <c r="E28" s="100">
        <f t="shared" si="0"/>
        <v>29.28</v>
      </c>
      <c r="F28" s="100">
        <f t="shared" si="1"/>
        <v>29.28</v>
      </c>
      <c r="G28" s="100">
        <f t="shared" si="2"/>
        <v>29.28</v>
      </c>
      <c r="H28" s="100">
        <v>29.28</v>
      </c>
      <c r="I28" s="83">
        <v>0</v>
      </c>
      <c r="J28" s="100">
        <f t="shared" si="3"/>
        <v>0</v>
      </c>
      <c r="K28" s="100">
        <v>0</v>
      </c>
      <c r="L28" s="83">
        <v>0</v>
      </c>
      <c r="M28" s="100">
        <f t="shared" si="4"/>
        <v>0</v>
      </c>
      <c r="N28" s="100">
        <v>0</v>
      </c>
      <c r="O28" s="83">
        <v>0</v>
      </c>
      <c r="P28" s="84">
        <f t="shared" si="5"/>
        <v>0</v>
      </c>
      <c r="Q28" s="100">
        <f t="shared" si="6"/>
        <v>0</v>
      </c>
      <c r="R28" s="100">
        <v>0</v>
      </c>
      <c r="S28" s="83">
        <v>0</v>
      </c>
      <c r="T28" s="100">
        <f t="shared" si="7"/>
        <v>0</v>
      </c>
      <c r="U28" s="100">
        <v>0</v>
      </c>
      <c r="V28" s="100">
        <v>0</v>
      </c>
      <c r="W28" s="100">
        <f t="shared" si="8"/>
        <v>0</v>
      </c>
      <c r="X28" s="100">
        <v>0</v>
      </c>
      <c r="Y28" s="83">
        <v>0</v>
      </c>
      <c r="Z28" s="84">
        <f t="shared" si="9"/>
        <v>0</v>
      </c>
      <c r="AA28" s="100">
        <f t="shared" si="10"/>
        <v>0</v>
      </c>
      <c r="AB28" s="100">
        <v>0</v>
      </c>
      <c r="AC28" s="83">
        <v>0</v>
      </c>
      <c r="AD28" s="100">
        <f t="shared" si="11"/>
        <v>0</v>
      </c>
      <c r="AE28" s="100">
        <v>0</v>
      </c>
      <c r="AF28" s="83">
        <v>0</v>
      </c>
      <c r="AG28" s="100">
        <f t="shared" si="12"/>
        <v>0</v>
      </c>
      <c r="AH28" s="100">
        <v>0</v>
      </c>
      <c r="AI28" s="83">
        <v>0</v>
      </c>
      <c r="AJ28" s="100">
        <f t="shared" si="13"/>
        <v>0</v>
      </c>
      <c r="AK28" s="100">
        <v>0</v>
      </c>
      <c r="AL28" s="83">
        <v>0</v>
      </c>
      <c r="AM28" s="100">
        <f t="shared" si="14"/>
        <v>0</v>
      </c>
      <c r="AN28" s="100">
        <v>0</v>
      </c>
      <c r="AO28" s="83">
        <v>0</v>
      </c>
    </row>
    <row r="29" spans="1:41" ht="19.5" customHeight="1">
      <c r="A29" s="82" t="s">
        <v>213</v>
      </c>
      <c r="B29" s="82" t="s">
        <v>98</v>
      </c>
      <c r="C29" s="82" t="s">
        <v>84</v>
      </c>
      <c r="D29" s="82" t="s">
        <v>216</v>
      </c>
      <c r="E29" s="100">
        <f t="shared" si="0"/>
        <v>1.49</v>
      </c>
      <c r="F29" s="100">
        <f t="shared" si="1"/>
        <v>1.49</v>
      </c>
      <c r="G29" s="100">
        <f t="shared" si="2"/>
        <v>1.49</v>
      </c>
      <c r="H29" s="100">
        <v>1.49</v>
      </c>
      <c r="I29" s="83">
        <v>0</v>
      </c>
      <c r="J29" s="100">
        <f t="shared" si="3"/>
        <v>0</v>
      </c>
      <c r="K29" s="100">
        <v>0</v>
      </c>
      <c r="L29" s="83">
        <v>0</v>
      </c>
      <c r="M29" s="100">
        <f t="shared" si="4"/>
        <v>0</v>
      </c>
      <c r="N29" s="100">
        <v>0</v>
      </c>
      <c r="O29" s="83">
        <v>0</v>
      </c>
      <c r="P29" s="84">
        <f t="shared" si="5"/>
        <v>0</v>
      </c>
      <c r="Q29" s="100">
        <f t="shared" si="6"/>
        <v>0</v>
      </c>
      <c r="R29" s="100">
        <v>0</v>
      </c>
      <c r="S29" s="83">
        <v>0</v>
      </c>
      <c r="T29" s="100">
        <f t="shared" si="7"/>
        <v>0</v>
      </c>
      <c r="U29" s="100">
        <v>0</v>
      </c>
      <c r="V29" s="100">
        <v>0</v>
      </c>
      <c r="W29" s="100">
        <f t="shared" si="8"/>
        <v>0</v>
      </c>
      <c r="X29" s="100">
        <v>0</v>
      </c>
      <c r="Y29" s="83">
        <v>0</v>
      </c>
      <c r="Z29" s="84">
        <f t="shared" si="9"/>
        <v>0</v>
      </c>
      <c r="AA29" s="100">
        <f t="shared" si="10"/>
        <v>0</v>
      </c>
      <c r="AB29" s="100">
        <v>0</v>
      </c>
      <c r="AC29" s="83">
        <v>0</v>
      </c>
      <c r="AD29" s="100">
        <f t="shared" si="11"/>
        <v>0</v>
      </c>
      <c r="AE29" s="100">
        <v>0</v>
      </c>
      <c r="AF29" s="83">
        <v>0</v>
      </c>
      <c r="AG29" s="100">
        <f t="shared" si="12"/>
        <v>0</v>
      </c>
      <c r="AH29" s="100">
        <v>0</v>
      </c>
      <c r="AI29" s="83">
        <v>0</v>
      </c>
      <c r="AJ29" s="100">
        <f t="shared" si="13"/>
        <v>0</v>
      </c>
      <c r="AK29" s="100">
        <v>0</v>
      </c>
      <c r="AL29" s="83">
        <v>0</v>
      </c>
      <c r="AM29" s="100">
        <f t="shared" si="14"/>
        <v>0</v>
      </c>
      <c r="AN29" s="100">
        <v>0</v>
      </c>
      <c r="AO29" s="83">
        <v>0</v>
      </c>
    </row>
    <row r="30" spans="1:41" ht="19.5" customHeight="1">
      <c r="A30" s="82" t="s">
        <v>36</v>
      </c>
      <c r="B30" s="82" t="s">
        <v>36</v>
      </c>
      <c r="C30" s="82" t="s">
        <v>36</v>
      </c>
      <c r="D30" s="82" t="s">
        <v>103</v>
      </c>
      <c r="E30" s="100">
        <f t="shared" si="0"/>
        <v>123.76</v>
      </c>
      <c r="F30" s="100">
        <f t="shared" si="1"/>
        <v>123.76</v>
      </c>
      <c r="G30" s="100">
        <f t="shared" si="2"/>
        <v>123.76</v>
      </c>
      <c r="H30" s="100">
        <v>123.76</v>
      </c>
      <c r="I30" s="83">
        <v>0</v>
      </c>
      <c r="J30" s="100">
        <f t="shared" si="3"/>
        <v>0</v>
      </c>
      <c r="K30" s="100">
        <v>0</v>
      </c>
      <c r="L30" s="83">
        <v>0</v>
      </c>
      <c r="M30" s="100">
        <f t="shared" si="4"/>
        <v>0</v>
      </c>
      <c r="N30" s="100">
        <v>0</v>
      </c>
      <c r="O30" s="83">
        <v>0</v>
      </c>
      <c r="P30" s="84">
        <f t="shared" si="5"/>
        <v>0</v>
      </c>
      <c r="Q30" s="100">
        <f t="shared" si="6"/>
        <v>0</v>
      </c>
      <c r="R30" s="100">
        <v>0</v>
      </c>
      <c r="S30" s="83">
        <v>0</v>
      </c>
      <c r="T30" s="100">
        <f t="shared" si="7"/>
        <v>0</v>
      </c>
      <c r="U30" s="100">
        <v>0</v>
      </c>
      <c r="V30" s="100">
        <v>0</v>
      </c>
      <c r="W30" s="100">
        <f t="shared" si="8"/>
        <v>0</v>
      </c>
      <c r="X30" s="100">
        <v>0</v>
      </c>
      <c r="Y30" s="83">
        <v>0</v>
      </c>
      <c r="Z30" s="84">
        <f t="shared" si="9"/>
        <v>0</v>
      </c>
      <c r="AA30" s="100">
        <f t="shared" si="10"/>
        <v>0</v>
      </c>
      <c r="AB30" s="100">
        <v>0</v>
      </c>
      <c r="AC30" s="83">
        <v>0</v>
      </c>
      <c r="AD30" s="100">
        <f t="shared" si="11"/>
        <v>0</v>
      </c>
      <c r="AE30" s="100">
        <v>0</v>
      </c>
      <c r="AF30" s="83">
        <v>0</v>
      </c>
      <c r="AG30" s="100">
        <f t="shared" si="12"/>
        <v>0</v>
      </c>
      <c r="AH30" s="100">
        <v>0</v>
      </c>
      <c r="AI30" s="83">
        <v>0</v>
      </c>
      <c r="AJ30" s="100">
        <f t="shared" si="13"/>
        <v>0</v>
      </c>
      <c r="AK30" s="100">
        <v>0</v>
      </c>
      <c r="AL30" s="83">
        <v>0</v>
      </c>
      <c r="AM30" s="100">
        <f t="shared" si="14"/>
        <v>0</v>
      </c>
      <c r="AN30" s="100">
        <v>0</v>
      </c>
      <c r="AO30" s="83">
        <v>0</v>
      </c>
    </row>
    <row r="31" spans="1:41" ht="19.5" customHeight="1">
      <c r="A31" s="82" t="s">
        <v>36</v>
      </c>
      <c r="B31" s="82" t="s">
        <v>36</v>
      </c>
      <c r="C31" s="82" t="s">
        <v>36</v>
      </c>
      <c r="D31" s="82" t="s">
        <v>104</v>
      </c>
      <c r="E31" s="100">
        <f t="shared" si="0"/>
        <v>123.76</v>
      </c>
      <c r="F31" s="100">
        <f t="shared" si="1"/>
        <v>123.76</v>
      </c>
      <c r="G31" s="100">
        <f t="shared" si="2"/>
        <v>123.76</v>
      </c>
      <c r="H31" s="100">
        <v>123.76</v>
      </c>
      <c r="I31" s="83">
        <v>0</v>
      </c>
      <c r="J31" s="100">
        <f t="shared" si="3"/>
        <v>0</v>
      </c>
      <c r="K31" s="100">
        <v>0</v>
      </c>
      <c r="L31" s="83">
        <v>0</v>
      </c>
      <c r="M31" s="100">
        <f t="shared" si="4"/>
        <v>0</v>
      </c>
      <c r="N31" s="100">
        <v>0</v>
      </c>
      <c r="O31" s="83">
        <v>0</v>
      </c>
      <c r="P31" s="84">
        <f t="shared" si="5"/>
        <v>0</v>
      </c>
      <c r="Q31" s="100">
        <f t="shared" si="6"/>
        <v>0</v>
      </c>
      <c r="R31" s="100">
        <v>0</v>
      </c>
      <c r="S31" s="83">
        <v>0</v>
      </c>
      <c r="T31" s="100">
        <f t="shared" si="7"/>
        <v>0</v>
      </c>
      <c r="U31" s="100">
        <v>0</v>
      </c>
      <c r="V31" s="100">
        <v>0</v>
      </c>
      <c r="W31" s="100">
        <f t="shared" si="8"/>
        <v>0</v>
      </c>
      <c r="X31" s="100">
        <v>0</v>
      </c>
      <c r="Y31" s="83">
        <v>0</v>
      </c>
      <c r="Z31" s="84">
        <f t="shared" si="9"/>
        <v>0</v>
      </c>
      <c r="AA31" s="100">
        <f t="shared" si="10"/>
        <v>0</v>
      </c>
      <c r="AB31" s="100">
        <v>0</v>
      </c>
      <c r="AC31" s="83">
        <v>0</v>
      </c>
      <c r="AD31" s="100">
        <f t="shared" si="11"/>
        <v>0</v>
      </c>
      <c r="AE31" s="100">
        <v>0</v>
      </c>
      <c r="AF31" s="83">
        <v>0</v>
      </c>
      <c r="AG31" s="100">
        <f t="shared" si="12"/>
        <v>0</v>
      </c>
      <c r="AH31" s="100">
        <v>0</v>
      </c>
      <c r="AI31" s="83">
        <v>0</v>
      </c>
      <c r="AJ31" s="100">
        <f t="shared" si="13"/>
        <v>0</v>
      </c>
      <c r="AK31" s="100">
        <v>0</v>
      </c>
      <c r="AL31" s="83">
        <v>0</v>
      </c>
      <c r="AM31" s="100">
        <f t="shared" si="14"/>
        <v>0</v>
      </c>
      <c r="AN31" s="100">
        <v>0</v>
      </c>
      <c r="AO31" s="83">
        <v>0</v>
      </c>
    </row>
    <row r="32" spans="1:41" ht="19.5" customHeight="1">
      <c r="A32" s="82" t="s">
        <v>36</v>
      </c>
      <c r="B32" s="82" t="s">
        <v>36</v>
      </c>
      <c r="C32" s="82" t="s">
        <v>36</v>
      </c>
      <c r="D32" s="82" t="s">
        <v>217</v>
      </c>
      <c r="E32" s="100">
        <f t="shared" si="0"/>
        <v>123.76</v>
      </c>
      <c r="F32" s="100">
        <f t="shared" si="1"/>
        <v>123.76</v>
      </c>
      <c r="G32" s="100">
        <f t="shared" si="2"/>
        <v>123.76</v>
      </c>
      <c r="H32" s="100">
        <v>123.76</v>
      </c>
      <c r="I32" s="83">
        <v>0</v>
      </c>
      <c r="J32" s="100">
        <f t="shared" si="3"/>
        <v>0</v>
      </c>
      <c r="K32" s="100">
        <v>0</v>
      </c>
      <c r="L32" s="83">
        <v>0</v>
      </c>
      <c r="M32" s="100">
        <f t="shared" si="4"/>
        <v>0</v>
      </c>
      <c r="N32" s="100">
        <v>0</v>
      </c>
      <c r="O32" s="83">
        <v>0</v>
      </c>
      <c r="P32" s="84">
        <f t="shared" si="5"/>
        <v>0</v>
      </c>
      <c r="Q32" s="100">
        <f t="shared" si="6"/>
        <v>0</v>
      </c>
      <c r="R32" s="100">
        <v>0</v>
      </c>
      <c r="S32" s="83">
        <v>0</v>
      </c>
      <c r="T32" s="100">
        <f t="shared" si="7"/>
        <v>0</v>
      </c>
      <c r="U32" s="100">
        <v>0</v>
      </c>
      <c r="V32" s="100">
        <v>0</v>
      </c>
      <c r="W32" s="100">
        <f t="shared" si="8"/>
        <v>0</v>
      </c>
      <c r="X32" s="100">
        <v>0</v>
      </c>
      <c r="Y32" s="83">
        <v>0</v>
      </c>
      <c r="Z32" s="84">
        <f t="shared" si="9"/>
        <v>0</v>
      </c>
      <c r="AA32" s="100">
        <f t="shared" si="10"/>
        <v>0</v>
      </c>
      <c r="AB32" s="100">
        <v>0</v>
      </c>
      <c r="AC32" s="83">
        <v>0</v>
      </c>
      <c r="AD32" s="100">
        <f t="shared" si="11"/>
        <v>0</v>
      </c>
      <c r="AE32" s="100">
        <v>0</v>
      </c>
      <c r="AF32" s="83">
        <v>0</v>
      </c>
      <c r="AG32" s="100">
        <f t="shared" si="12"/>
        <v>0</v>
      </c>
      <c r="AH32" s="100">
        <v>0</v>
      </c>
      <c r="AI32" s="83">
        <v>0</v>
      </c>
      <c r="AJ32" s="100">
        <f t="shared" si="13"/>
        <v>0</v>
      </c>
      <c r="AK32" s="100">
        <v>0</v>
      </c>
      <c r="AL32" s="83">
        <v>0</v>
      </c>
      <c r="AM32" s="100">
        <f t="shared" si="14"/>
        <v>0</v>
      </c>
      <c r="AN32" s="100">
        <v>0</v>
      </c>
      <c r="AO32" s="83">
        <v>0</v>
      </c>
    </row>
    <row r="33" spans="1:41" ht="19.5" customHeight="1">
      <c r="A33" s="82" t="s">
        <v>218</v>
      </c>
      <c r="B33" s="82" t="s">
        <v>88</v>
      </c>
      <c r="C33" s="82" t="s">
        <v>105</v>
      </c>
      <c r="D33" s="82" t="s">
        <v>219</v>
      </c>
      <c r="E33" s="100">
        <f t="shared" si="0"/>
        <v>109.4</v>
      </c>
      <c r="F33" s="100">
        <f t="shared" si="1"/>
        <v>109.4</v>
      </c>
      <c r="G33" s="100">
        <f t="shared" si="2"/>
        <v>109.4</v>
      </c>
      <c r="H33" s="100">
        <v>109.4</v>
      </c>
      <c r="I33" s="83">
        <v>0</v>
      </c>
      <c r="J33" s="100">
        <f t="shared" si="3"/>
        <v>0</v>
      </c>
      <c r="K33" s="100">
        <v>0</v>
      </c>
      <c r="L33" s="83">
        <v>0</v>
      </c>
      <c r="M33" s="100">
        <f t="shared" si="4"/>
        <v>0</v>
      </c>
      <c r="N33" s="100">
        <v>0</v>
      </c>
      <c r="O33" s="83">
        <v>0</v>
      </c>
      <c r="P33" s="84">
        <f t="shared" si="5"/>
        <v>0</v>
      </c>
      <c r="Q33" s="100">
        <f t="shared" si="6"/>
        <v>0</v>
      </c>
      <c r="R33" s="100">
        <v>0</v>
      </c>
      <c r="S33" s="83">
        <v>0</v>
      </c>
      <c r="T33" s="100">
        <f t="shared" si="7"/>
        <v>0</v>
      </c>
      <c r="U33" s="100">
        <v>0</v>
      </c>
      <c r="V33" s="100">
        <v>0</v>
      </c>
      <c r="W33" s="100">
        <f t="shared" si="8"/>
        <v>0</v>
      </c>
      <c r="X33" s="100">
        <v>0</v>
      </c>
      <c r="Y33" s="83">
        <v>0</v>
      </c>
      <c r="Z33" s="84">
        <f t="shared" si="9"/>
        <v>0</v>
      </c>
      <c r="AA33" s="100">
        <f t="shared" si="10"/>
        <v>0</v>
      </c>
      <c r="AB33" s="100">
        <v>0</v>
      </c>
      <c r="AC33" s="83">
        <v>0</v>
      </c>
      <c r="AD33" s="100">
        <f t="shared" si="11"/>
        <v>0</v>
      </c>
      <c r="AE33" s="100">
        <v>0</v>
      </c>
      <c r="AF33" s="83">
        <v>0</v>
      </c>
      <c r="AG33" s="100">
        <f t="shared" si="12"/>
        <v>0</v>
      </c>
      <c r="AH33" s="100">
        <v>0</v>
      </c>
      <c r="AI33" s="83">
        <v>0</v>
      </c>
      <c r="AJ33" s="100">
        <f t="shared" si="13"/>
        <v>0</v>
      </c>
      <c r="AK33" s="100">
        <v>0</v>
      </c>
      <c r="AL33" s="83">
        <v>0</v>
      </c>
      <c r="AM33" s="100">
        <f t="shared" si="14"/>
        <v>0</v>
      </c>
      <c r="AN33" s="100">
        <v>0</v>
      </c>
      <c r="AO33" s="83">
        <v>0</v>
      </c>
    </row>
    <row r="34" spans="1:41" ht="19.5" customHeight="1">
      <c r="A34" s="82" t="s">
        <v>218</v>
      </c>
      <c r="B34" s="82" t="s">
        <v>90</v>
      </c>
      <c r="C34" s="82" t="s">
        <v>105</v>
      </c>
      <c r="D34" s="82" t="s">
        <v>220</v>
      </c>
      <c r="E34" s="100">
        <f t="shared" si="0"/>
        <v>14.36</v>
      </c>
      <c r="F34" s="100">
        <f t="shared" si="1"/>
        <v>14.36</v>
      </c>
      <c r="G34" s="100">
        <f t="shared" si="2"/>
        <v>14.36</v>
      </c>
      <c r="H34" s="100">
        <v>14.36</v>
      </c>
      <c r="I34" s="83">
        <v>0</v>
      </c>
      <c r="J34" s="100">
        <f t="shared" si="3"/>
        <v>0</v>
      </c>
      <c r="K34" s="100">
        <v>0</v>
      </c>
      <c r="L34" s="83">
        <v>0</v>
      </c>
      <c r="M34" s="100">
        <f t="shared" si="4"/>
        <v>0</v>
      </c>
      <c r="N34" s="100">
        <v>0</v>
      </c>
      <c r="O34" s="83">
        <v>0</v>
      </c>
      <c r="P34" s="84">
        <f t="shared" si="5"/>
        <v>0</v>
      </c>
      <c r="Q34" s="100">
        <f t="shared" si="6"/>
        <v>0</v>
      </c>
      <c r="R34" s="100">
        <v>0</v>
      </c>
      <c r="S34" s="83">
        <v>0</v>
      </c>
      <c r="T34" s="100">
        <f t="shared" si="7"/>
        <v>0</v>
      </c>
      <c r="U34" s="100">
        <v>0</v>
      </c>
      <c r="V34" s="100">
        <v>0</v>
      </c>
      <c r="W34" s="100">
        <f t="shared" si="8"/>
        <v>0</v>
      </c>
      <c r="X34" s="100">
        <v>0</v>
      </c>
      <c r="Y34" s="83">
        <v>0</v>
      </c>
      <c r="Z34" s="84">
        <f t="shared" si="9"/>
        <v>0</v>
      </c>
      <c r="AA34" s="100">
        <f t="shared" si="10"/>
        <v>0</v>
      </c>
      <c r="AB34" s="100">
        <v>0</v>
      </c>
      <c r="AC34" s="83">
        <v>0</v>
      </c>
      <c r="AD34" s="100">
        <f t="shared" si="11"/>
        <v>0</v>
      </c>
      <c r="AE34" s="100">
        <v>0</v>
      </c>
      <c r="AF34" s="83">
        <v>0</v>
      </c>
      <c r="AG34" s="100">
        <f t="shared" si="12"/>
        <v>0</v>
      </c>
      <c r="AH34" s="100">
        <v>0</v>
      </c>
      <c r="AI34" s="83">
        <v>0</v>
      </c>
      <c r="AJ34" s="100">
        <f t="shared" si="13"/>
        <v>0</v>
      </c>
      <c r="AK34" s="100">
        <v>0</v>
      </c>
      <c r="AL34" s="83">
        <v>0</v>
      </c>
      <c r="AM34" s="100">
        <f t="shared" si="14"/>
        <v>0</v>
      </c>
      <c r="AN34" s="100">
        <v>0</v>
      </c>
      <c r="AO34" s="83">
        <v>0</v>
      </c>
    </row>
    <row r="35" spans="1:41" ht="19.5" customHeight="1">
      <c r="A35" s="82" t="s">
        <v>36</v>
      </c>
      <c r="B35" s="82" t="s">
        <v>36</v>
      </c>
      <c r="C35" s="82" t="s">
        <v>36</v>
      </c>
      <c r="D35" s="82" t="s">
        <v>107</v>
      </c>
      <c r="E35" s="100">
        <f t="shared" si="0"/>
        <v>2198</v>
      </c>
      <c r="F35" s="100">
        <f t="shared" si="1"/>
        <v>2198</v>
      </c>
      <c r="G35" s="100">
        <f t="shared" si="2"/>
        <v>2198</v>
      </c>
      <c r="H35" s="100">
        <v>2060.17</v>
      </c>
      <c r="I35" s="83">
        <v>137.83</v>
      </c>
      <c r="J35" s="100">
        <f t="shared" si="3"/>
        <v>0</v>
      </c>
      <c r="K35" s="100">
        <v>0</v>
      </c>
      <c r="L35" s="83">
        <v>0</v>
      </c>
      <c r="M35" s="100">
        <f t="shared" si="4"/>
        <v>0</v>
      </c>
      <c r="N35" s="100">
        <v>0</v>
      </c>
      <c r="O35" s="83">
        <v>0</v>
      </c>
      <c r="P35" s="84">
        <f t="shared" si="5"/>
        <v>0</v>
      </c>
      <c r="Q35" s="100">
        <f t="shared" si="6"/>
        <v>0</v>
      </c>
      <c r="R35" s="100">
        <v>0</v>
      </c>
      <c r="S35" s="83">
        <v>0</v>
      </c>
      <c r="T35" s="100">
        <f t="shared" si="7"/>
        <v>0</v>
      </c>
      <c r="U35" s="100">
        <v>0</v>
      </c>
      <c r="V35" s="100">
        <v>0</v>
      </c>
      <c r="W35" s="100">
        <f t="shared" si="8"/>
        <v>0</v>
      </c>
      <c r="X35" s="100">
        <v>0</v>
      </c>
      <c r="Y35" s="83">
        <v>0</v>
      </c>
      <c r="Z35" s="84">
        <f t="shared" si="9"/>
        <v>0</v>
      </c>
      <c r="AA35" s="100">
        <f t="shared" si="10"/>
        <v>0</v>
      </c>
      <c r="AB35" s="100">
        <v>0</v>
      </c>
      <c r="AC35" s="83">
        <v>0</v>
      </c>
      <c r="AD35" s="100">
        <f t="shared" si="11"/>
        <v>0</v>
      </c>
      <c r="AE35" s="100">
        <v>0</v>
      </c>
      <c r="AF35" s="83">
        <v>0</v>
      </c>
      <c r="AG35" s="100">
        <f t="shared" si="12"/>
        <v>0</v>
      </c>
      <c r="AH35" s="100">
        <v>0</v>
      </c>
      <c r="AI35" s="83">
        <v>0</v>
      </c>
      <c r="AJ35" s="100">
        <f t="shared" si="13"/>
        <v>0</v>
      </c>
      <c r="AK35" s="100">
        <v>0</v>
      </c>
      <c r="AL35" s="83">
        <v>0</v>
      </c>
      <c r="AM35" s="100">
        <f t="shared" si="14"/>
        <v>0</v>
      </c>
      <c r="AN35" s="100">
        <v>0</v>
      </c>
      <c r="AO35" s="83">
        <v>0</v>
      </c>
    </row>
    <row r="36" spans="1:41" ht="19.5" customHeight="1">
      <c r="A36" s="82" t="s">
        <v>36</v>
      </c>
      <c r="B36" s="82" t="s">
        <v>36</v>
      </c>
      <c r="C36" s="82" t="s">
        <v>36</v>
      </c>
      <c r="D36" s="82" t="s">
        <v>108</v>
      </c>
      <c r="E36" s="100">
        <f t="shared" si="0"/>
        <v>2198</v>
      </c>
      <c r="F36" s="100">
        <f t="shared" si="1"/>
        <v>2198</v>
      </c>
      <c r="G36" s="100">
        <f t="shared" si="2"/>
        <v>2198</v>
      </c>
      <c r="H36" s="100">
        <v>2060.17</v>
      </c>
      <c r="I36" s="83">
        <v>137.83</v>
      </c>
      <c r="J36" s="100">
        <f t="shared" si="3"/>
        <v>0</v>
      </c>
      <c r="K36" s="100">
        <v>0</v>
      </c>
      <c r="L36" s="83">
        <v>0</v>
      </c>
      <c r="M36" s="100">
        <f t="shared" si="4"/>
        <v>0</v>
      </c>
      <c r="N36" s="100">
        <v>0</v>
      </c>
      <c r="O36" s="83">
        <v>0</v>
      </c>
      <c r="P36" s="84">
        <f t="shared" si="5"/>
        <v>0</v>
      </c>
      <c r="Q36" s="100">
        <f t="shared" si="6"/>
        <v>0</v>
      </c>
      <c r="R36" s="100">
        <v>0</v>
      </c>
      <c r="S36" s="83">
        <v>0</v>
      </c>
      <c r="T36" s="100">
        <f t="shared" si="7"/>
        <v>0</v>
      </c>
      <c r="U36" s="100">
        <v>0</v>
      </c>
      <c r="V36" s="100">
        <v>0</v>
      </c>
      <c r="W36" s="100">
        <f t="shared" si="8"/>
        <v>0</v>
      </c>
      <c r="X36" s="100">
        <v>0</v>
      </c>
      <c r="Y36" s="83">
        <v>0</v>
      </c>
      <c r="Z36" s="84">
        <f t="shared" si="9"/>
        <v>0</v>
      </c>
      <c r="AA36" s="100">
        <f t="shared" si="10"/>
        <v>0</v>
      </c>
      <c r="AB36" s="100">
        <v>0</v>
      </c>
      <c r="AC36" s="83">
        <v>0</v>
      </c>
      <c r="AD36" s="100">
        <f t="shared" si="11"/>
        <v>0</v>
      </c>
      <c r="AE36" s="100">
        <v>0</v>
      </c>
      <c r="AF36" s="83">
        <v>0</v>
      </c>
      <c r="AG36" s="100">
        <f t="shared" si="12"/>
        <v>0</v>
      </c>
      <c r="AH36" s="100">
        <v>0</v>
      </c>
      <c r="AI36" s="83">
        <v>0</v>
      </c>
      <c r="AJ36" s="100">
        <f t="shared" si="13"/>
        <v>0</v>
      </c>
      <c r="AK36" s="100">
        <v>0</v>
      </c>
      <c r="AL36" s="83">
        <v>0</v>
      </c>
      <c r="AM36" s="100">
        <f t="shared" si="14"/>
        <v>0</v>
      </c>
      <c r="AN36" s="100">
        <v>0</v>
      </c>
      <c r="AO36" s="83">
        <v>0</v>
      </c>
    </row>
    <row r="37" spans="1:41" ht="19.5" customHeight="1">
      <c r="A37" s="82" t="s">
        <v>36</v>
      </c>
      <c r="B37" s="82" t="s">
        <v>36</v>
      </c>
      <c r="C37" s="82" t="s">
        <v>36</v>
      </c>
      <c r="D37" s="82" t="s">
        <v>217</v>
      </c>
      <c r="E37" s="100">
        <f t="shared" si="0"/>
        <v>2060.17</v>
      </c>
      <c r="F37" s="100">
        <f t="shared" si="1"/>
        <v>2060.17</v>
      </c>
      <c r="G37" s="100">
        <f t="shared" si="2"/>
        <v>2060.17</v>
      </c>
      <c r="H37" s="100">
        <v>2060.17</v>
      </c>
      <c r="I37" s="83">
        <v>0</v>
      </c>
      <c r="J37" s="100">
        <f t="shared" si="3"/>
        <v>0</v>
      </c>
      <c r="K37" s="100">
        <v>0</v>
      </c>
      <c r="L37" s="83">
        <v>0</v>
      </c>
      <c r="M37" s="100">
        <f t="shared" si="4"/>
        <v>0</v>
      </c>
      <c r="N37" s="100">
        <v>0</v>
      </c>
      <c r="O37" s="83">
        <v>0</v>
      </c>
      <c r="P37" s="84">
        <f t="shared" si="5"/>
        <v>0</v>
      </c>
      <c r="Q37" s="100">
        <f t="shared" si="6"/>
        <v>0</v>
      </c>
      <c r="R37" s="100">
        <v>0</v>
      </c>
      <c r="S37" s="83">
        <v>0</v>
      </c>
      <c r="T37" s="100">
        <f t="shared" si="7"/>
        <v>0</v>
      </c>
      <c r="U37" s="100">
        <v>0</v>
      </c>
      <c r="V37" s="100">
        <v>0</v>
      </c>
      <c r="W37" s="100">
        <f t="shared" si="8"/>
        <v>0</v>
      </c>
      <c r="X37" s="100">
        <v>0</v>
      </c>
      <c r="Y37" s="83">
        <v>0</v>
      </c>
      <c r="Z37" s="84">
        <f t="shared" si="9"/>
        <v>0</v>
      </c>
      <c r="AA37" s="100">
        <f t="shared" si="10"/>
        <v>0</v>
      </c>
      <c r="AB37" s="100">
        <v>0</v>
      </c>
      <c r="AC37" s="83">
        <v>0</v>
      </c>
      <c r="AD37" s="100">
        <f t="shared" si="11"/>
        <v>0</v>
      </c>
      <c r="AE37" s="100">
        <v>0</v>
      </c>
      <c r="AF37" s="83">
        <v>0</v>
      </c>
      <c r="AG37" s="100">
        <f t="shared" si="12"/>
        <v>0</v>
      </c>
      <c r="AH37" s="100">
        <v>0</v>
      </c>
      <c r="AI37" s="83">
        <v>0</v>
      </c>
      <c r="AJ37" s="100">
        <f t="shared" si="13"/>
        <v>0</v>
      </c>
      <c r="AK37" s="100">
        <v>0</v>
      </c>
      <c r="AL37" s="83">
        <v>0</v>
      </c>
      <c r="AM37" s="100">
        <f t="shared" si="14"/>
        <v>0</v>
      </c>
      <c r="AN37" s="100">
        <v>0</v>
      </c>
      <c r="AO37" s="83">
        <v>0</v>
      </c>
    </row>
    <row r="38" spans="1:41" ht="19.5" customHeight="1">
      <c r="A38" s="82" t="s">
        <v>218</v>
      </c>
      <c r="B38" s="82" t="s">
        <v>88</v>
      </c>
      <c r="C38" s="82" t="s">
        <v>109</v>
      </c>
      <c r="D38" s="82" t="s">
        <v>219</v>
      </c>
      <c r="E38" s="100">
        <f t="shared" si="0"/>
        <v>1781.44</v>
      </c>
      <c r="F38" s="100">
        <f t="shared" si="1"/>
        <v>1781.44</v>
      </c>
      <c r="G38" s="100">
        <f t="shared" si="2"/>
        <v>1781.44</v>
      </c>
      <c r="H38" s="100">
        <v>1781.44</v>
      </c>
      <c r="I38" s="83">
        <v>0</v>
      </c>
      <c r="J38" s="100">
        <f t="shared" si="3"/>
        <v>0</v>
      </c>
      <c r="K38" s="100">
        <v>0</v>
      </c>
      <c r="L38" s="83">
        <v>0</v>
      </c>
      <c r="M38" s="100">
        <f t="shared" si="4"/>
        <v>0</v>
      </c>
      <c r="N38" s="100">
        <v>0</v>
      </c>
      <c r="O38" s="83">
        <v>0</v>
      </c>
      <c r="P38" s="84">
        <f t="shared" si="5"/>
        <v>0</v>
      </c>
      <c r="Q38" s="100">
        <f t="shared" si="6"/>
        <v>0</v>
      </c>
      <c r="R38" s="100">
        <v>0</v>
      </c>
      <c r="S38" s="83">
        <v>0</v>
      </c>
      <c r="T38" s="100">
        <f t="shared" si="7"/>
        <v>0</v>
      </c>
      <c r="U38" s="100">
        <v>0</v>
      </c>
      <c r="V38" s="100">
        <v>0</v>
      </c>
      <c r="W38" s="100">
        <f t="shared" si="8"/>
        <v>0</v>
      </c>
      <c r="X38" s="100">
        <v>0</v>
      </c>
      <c r="Y38" s="83">
        <v>0</v>
      </c>
      <c r="Z38" s="84">
        <f t="shared" si="9"/>
        <v>0</v>
      </c>
      <c r="AA38" s="100">
        <f t="shared" si="10"/>
        <v>0</v>
      </c>
      <c r="AB38" s="100">
        <v>0</v>
      </c>
      <c r="AC38" s="83">
        <v>0</v>
      </c>
      <c r="AD38" s="100">
        <f t="shared" si="11"/>
        <v>0</v>
      </c>
      <c r="AE38" s="100">
        <v>0</v>
      </c>
      <c r="AF38" s="83">
        <v>0</v>
      </c>
      <c r="AG38" s="100">
        <f t="shared" si="12"/>
        <v>0</v>
      </c>
      <c r="AH38" s="100">
        <v>0</v>
      </c>
      <c r="AI38" s="83">
        <v>0</v>
      </c>
      <c r="AJ38" s="100">
        <f t="shared" si="13"/>
        <v>0</v>
      </c>
      <c r="AK38" s="100">
        <v>0</v>
      </c>
      <c r="AL38" s="83">
        <v>0</v>
      </c>
      <c r="AM38" s="100">
        <f t="shared" si="14"/>
        <v>0</v>
      </c>
      <c r="AN38" s="100">
        <v>0</v>
      </c>
      <c r="AO38" s="83">
        <v>0</v>
      </c>
    </row>
    <row r="39" spans="1:41" ht="19.5" customHeight="1">
      <c r="A39" s="82" t="s">
        <v>218</v>
      </c>
      <c r="B39" s="82" t="s">
        <v>90</v>
      </c>
      <c r="C39" s="82" t="s">
        <v>109</v>
      </c>
      <c r="D39" s="82" t="s">
        <v>220</v>
      </c>
      <c r="E39" s="100">
        <f t="shared" si="0"/>
        <v>278.73</v>
      </c>
      <c r="F39" s="100">
        <f t="shared" si="1"/>
        <v>278.73</v>
      </c>
      <c r="G39" s="100">
        <f t="shared" si="2"/>
        <v>278.73</v>
      </c>
      <c r="H39" s="100">
        <v>278.73</v>
      </c>
      <c r="I39" s="83">
        <v>0</v>
      </c>
      <c r="J39" s="100">
        <f t="shared" si="3"/>
        <v>0</v>
      </c>
      <c r="K39" s="100">
        <v>0</v>
      </c>
      <c r="L39" s="83">
        <v>0</v>
      </c>
      <c r="M39" s="100">
        <f t="shared" si="4"/>
        <v>0</v>
      </c>
      <c r="N39" s="100">
        <v>0</v>
      </c>
      <c r="O39" s="83">
        <v>0</v>
      </c>
      <c r="P39" s="84">
        <f t="shared" si="5"/>
        <v>0</v>
      </c>
      <c r="Q39" s="100">
        <f t="shared" si="6"/>
        <v>0</v>
      </c>
      <c r="R39" s="100">
        <v>0</v>
      </c>
      <c r="S39" s="83">
        <v>0</v>
      </c>
      <c r="T39" s="100">
        <f t="shared" si="7"/>
        <v>0</v>
      </c>
      <c r="U39" s="100">
        <v>0</v>
      </c>
      <c r="V39" s="100">
        <v>0</v>
      </c>
      <c r="W39" s="100">
        <f t="shared" si="8"/>
        <v>0</v>
      </c>
      <c r="X39" s="100">
        <v>0</v>
      </c>
      <c r="Y39" s="83">
        <v>0</v>
      </c>
      <c r="Z39" s="84">
        <f t="shared" si="9"/>
        <v>0</v>
      </c>
      <c r="AA39" s="100">
        <f t="shared" si="10"/>
        <v>0</v>
      </c>
      <c r="AB39" s="100">
        <v>0</v>
      </c>
      <c r="AC39" s="83">
        <v>0</v>
      </c>
      <c r="AD39" s="100">
        <f t="shared" si="11"/>
        <v>0</v>
      </c>
      <c r="AE39" s="100">
        <v>0</v>
      </c>
      <c r="AF39" s="83">
        <v>0</v>
      </c>
      <c r="AG39" s="100">
        <f t="shared" si="12"/>
        <v>0</v>
      </c>
      <c r="AH39" s="100">
        <v>0</v>
      </c>
      <c r="AI39" s="83">
        <v>0</v>
      </c>
      <c r="AJ39" s="100">
        <f t="shared" si="13"/>
        <v>0</v>
      </c>
      <c r="AK39" s="100">
        <v>0</v>
      </c>
      <c r="AL39" s="83">
        <v>0</v>
      </c>
      <c r="AM39" s="100">
        <f t="shared" si="14"/>
        <v>0</v>
      </c>
      <c r="AN39" s="100">
        <v>0</v>
      </c>
      <c r="AO39" s="83">
        <v>0</v>
      </c>
    </row>
    <row r="40" spans="1:41" ht="19.5" customHeight="1">
      <c r="A40" s="82" t="s">
        <v>36</v>
      </c>
      <c r="B40" s="82" t="s">
        <v>36</v>
      </c>
      <c r="C40" s="82" t="s">
        <v>36</v>
      </c>
      <c r="D40" s="82" t="s">
        <v>221</v>
      </c>
      <c r="E40" s="100">
        <f t="shared" si="0"/>
        <v>137.83</v>
      </c>
      <c r="F40" s="100">
        <f t="shared" si="1"/>
        <v>137.83</v>
      </c>
      <c r="G40" s="100">
        <f t="shared" si="2"/>
        <v>137.83</v>
      </c>
      <c r="H40" s="100">
        <v>0</v>
      </c>
      <c r="I40" s="83">
        <v>137.83</v>
      </c>
      <c r="J40" s="100">
        <f t="shared" si="3"/>
        <v>0</v>
      </c>
      <c r="K40" s="100">
        <v>0</v>
      </c>
      <c r="L40" s="83">
        <v>0</v>
      </c>
      <c r="M40" s="100">
        <f t="shared" si="4"/>
        <v>0</v>
      </c>
      <c r="N40" s="100">
        <v>0</v>
      </c>
      <c r="O40" s="83">
        <v>0</v>
      </c>
      <c r="P40" s="84">
        <f t="shared" si="5"/>
        <v>0</v>
      </c>
      <c r="Q40" s="100">
        <f t="shared" si="6"/>
        <v>0</v>
      </c>
      <c r="R40" s="100">
        <v>0</v>
      </c>
      <c r="S40" s="83">
        <v>0</v>
      </c>
      <c r="T40" s="100">
        <f t="shared" si="7"/>
        <v>0</v>
      </c>
      <c r="U40" s="100">
        <v>0</v>
      </c>
      <c r="V40" s="100">
        <v>0</v>
      </c>
      <c r="W40" s="100">
        <f t="shared" si="8"/>
        <v>0</v>
      </c>
      <c r="X40" s="100">
        <v>0</v>
      </c>
      <c r="Y40" s="83">
        <v>0</v>
      </c>
      <c r="Z40" s="84">
        <f t="shared" si="9"/>
        <v>0</v>
      </c>
      <c r="AA40" s="100">
        <f t="shared" si="10"/>
        <v>0</v>
      </c>
      <c r="AB40" s="100">
        <v>0</v>
      </c>
      <c r="AC40" s="83">
        <v>0</v>
      </c>
      <c r="AD40" s="100">
        <f t="shared" si="11"/>
        <v>0</v>
      </c>
      <c r="AE40" s="100">
        <v>0</v>
      </c>
      <c r="AF40" s="83">
        <v>0</v>
      </c>
      <c r="AG40" s="100">
        <f t="shared" si="12"/>
        <v>0</v>
      </c>
      <c r="AH40" s="100">
        <v>0</v>
      </c>
      <c r="AI40" s="83">
        <v>0</v>
      </c>
      <c r="AJ40" s="100">
        <f t="shared" si="13"/>
        <v>0</v>
      </c>
      <c r="AK40" s="100">
        <v>0</v>
      </c>
      <c r="AL40" s="83">
        <v>0</v>
      </c>
      <c r="AM40" s="100">
        <f t="shared" si="14"/>
        <v>0</v>
      </c>
      <c r="AN40" s="100">
        <v>0</v>
      </c>
      <c r="AO40" s="83">
        <v>0</v>
      </c>
    </row>
    <row r="41" spans="1:41" ht="19.5" customHeight="1">
      <c r="A41" s="82" t="s">
        <v>222</v>
      </c>
      <c r="B41" s="82" t="s">
        <v>88</v>
      </c>
      <c r="C41" s="82" t="s">
        <v>109</v>
      </c>
      <c r="D41" s="82" t="s">
        <v>223</v>
      </c>
      <c r="E41" s="100">
        <f t="shared" si="0"/>
        <v>137.83</v>
      </c>
      <c r="F41" s="100">
        <f t="shared" si="1"/>
        <v>137.83</v>
      </c>
      <c r="G41" s="100">
        <f t="shared" si="2"/>
        <v>137.83</v>
      </c>
      <c r="H41" s="100">
        <v>0</v>
      </c>
      <c r="I41" s="83">
        <v>137.83</v>
      </c>
      <c r="J41" s="100">
        <f t="shared" si="3"/>
        <v>0</v>
      </c>
      <c r="K41" s="100">
        <v>0</v>
      </c>
      <c r="L41" s="83">
        <v>0</v>
      </c>
      <c r="M41" s="100">
        <f t="shared" si="4"/>
        <v>0</v>
      </c>
      <c r="N41" s="100">
        <v>0</v>
      </c>
      <c r="O41" s="83">
        <v>0</v>
      </c>
      <c r="P41" s="84">
        <f t="shared" si="5"/>
        <v>0</v>
      </c>
      <c r="Q41" s="100">
        <f t="shared" si="6"/>
        <v>0</v>
      </c>
      <c r="R41" s="100">
        <v>0</v>
      </c>
      <c r="S41" s="83">
        <v>0</v>
      </c>
      <c r="T41" s="100">
        <f t="shared" si="7"/>
        <v>0</v>
      </c>
      <c r="U41" s="100">
        <v>0</v>
      </c>
      <c r="V41" s="100">
        <v>0</v>
      </c>
      <c r="W41" s="100">
        <f t="shared" si="8"/>
        <v>0</v>
      </c>
      <c r="X41" s="100">
        <v>0</v>
      </c>
      <c r="Y41" s="83">
        <v>0</v>
      </c>
      <c r="Z41" s="84">
        <f t="shared" si="9"/>
        <v>0</v>
      </c>
      <c r="AA41" s="100">
        <f t="shared" si="10"/>
        <v>0</v>
      </c>
      <c r="AB41" s="100">
        <v>0</v>
      </c>
      <c r="AC41" s="83">
        <v>0</v>
      </c>
      <c r="AD41" s="100">
        <f t="shared" si="11"/>
        <v>0</v>
      </c>
      <c r="AE41" s="100">
        <v>0</v>
      </c>
      <c r="AF41" s="83">
        <v>0</v>
      </c>
      <c r="AG41" s="100">
        <f t="shared" si="12"/>
        <v>0</v>
      </c>
      <c r="AH41" s="100">
        <v>0</v>
      </c>
      <c r="AI41" s="83">
        <v>0</v>
      </c>
      <c r="AJ41" s="100">
        <f t="shared" si="13"/>
        <v>0</v>
      </c>
      <c r="AK41" s="100">
        <v>0</v>
      </c>
      <c r="AL41" s="83">
        <v>0</v>
      </c>
      <c r="AM41" s="100">
        <f t="shared" si="14"/>
        <v>0</v>
      </c>
      <c r="AN41" s="100">
        <v>0</v>
      </c>
      <c r="AO41" s="83">
        <v>0</v>
      </c>
    </row>
    <row r="42" spans="1:41" ht="19.5" customHeight="1">
      <c r="A42" s="82" t="s">
        <v>36</v>
      </c>
      <c r="B42" s="82" t="s">
        <v>36</v>
      </c>
      <c r="C42" s="82" t="s">
        <v>36</v>
      </c>
      <c r="D42" s="82" t="s">
        <v>112</v>
      </c>
      <c r="E42" s="100">
        <f t="shared" si="0"/>
        <v>5851.639999999999</v>
      </c>
      <c r="F42" s="100">
        <f t="shared" si="1"/>
        <v>5851.639999999999</v>
      </c>
      <c r="G42" s="100">
        <f t="shared" si="2"/>
        <v>5851.639999999999</v>
      </c>
      <c r="H42" s="100">
        <v>4493.2</v>
      </c>
      <c r="I42" s="83">
        <v>1358.44</v>
      </c>
      <c r="J42" s="100">
        <f t="shared" si="3"/>
        <v>0</v>
      </c>
      <c r="K42" s="100">
        <v>0</v>
      </c>
      <c r="L42" s="83">
        <v>0</v>
      </c>
      <c r="M42" s="100">
        <f t="shared" si="4"/>
        <v>0</v>
      </c>
      <c r="N42" s="100">
        <v>0</v>
      </c>
      <c r="O42" s="83">
        <v>0</v>
      </c>
      <c r="P42" s="84">
        <f t="shared" si="5"/>
        <v>0</v>
      </c>
      <c r="Q42" s="100">
        <f t="shared" si="6"/>
        <v>0</v>
      </c>
      <c r="R42" s="100">
        <v>0</v>
      </c>
      <c r="S42" s="83">
        <v>0</v>
      </c>
      <c r="T42" s="100">
        <f t="shared" si="7"/>
        <v>0</v>
      </c>
      <c r="U42" s="100">
        <v>0</v>
      </c>
      <c r="V42" s="100">
        <v>0</v>
      </c>
      <c r="W42" s="100">
        <f t="shared" si="8"/>
        <v>0</v>
      </c>
      <c r="X42" s="100">
        <v>0</v>
      </c>
      <c r="Y42" s="83">
        <v>0</v>
      </c>
      <c r="Z42" s="84">
        <f t="shared" si="9"/>
        <v>0</v>
      </c>
      <c r="AA42" s="100">
        <f t="shared" si="10"/>
        <v>0</v>
      </c>
      <c r="AB42" s="100">
        <v>0</v>
      </c>
      <c r="AC42" s="83">
        <v>0</v>
      </c>
      <c r="AD42" s="100">
        <f t="shared" si="11"/>
        <v>0</v>
      </c>
      <c r="AE42" s="100">
        <v>0</v>
      </c>
      <c r="AF42" s="83">
        <v>0</v>
      </c>
      <c r="AG42" s="100">
        <f t="shared" si="12"/>
        <v>0</v>
      </c>
      <c r="AH42" s="100">
        <v>0</v>
      </c>
      <c r="AI42" s="83">
        <v>0</v>
      </c>
      <c r="AJ42" s="100">
        <f t="shared" si="13"/>
        <v>0</v>
      </c>
      <c r="AK42" s="100">
        <v>0</v>
      </c>
      <c r="AL42" s="83">
        <v>0</v>
      </c>
      <c r="AM42" s="100">
        <f t="shared" si="14"/>
        <v>0</v>
      </c>
      <c r="AN42" s="100">
        <v>0</v>
      </c>
      <c r="AO42" s="83">
        <v>0</v>
      </c>
    </row>
    <row r="43" spans="1:41" ht="19.5" customHeight="1">
      <c r="A43" s="82" t="s">
        <v>36</v>
      </c>
      <c r="B43" s="82" t="s">
        <v>36</v>
      </c>
      <c r="C43" s="82" t="s">
        <v>36</v>
      </c>
      <c r="D43" s="82" t="s">
        <v>113</v>
      </c>
      <c r="E43" s="100">
        <f t="shared" si="0"/>
        <v>3467.87</v>
      </c>
      <c r="F43" s="100">
        <f t="shared" si="1"/>
        <v>3467.87</v>
      </c>
      <c r="G43" s="100">
        <f t="shared" si="2"/>
        <v>3467.87</v>
      </c>
      <c r="H43" s="100">
        <v>3226.83</v>
      </c>
      <c r="I43" s="83">
        <v>241.04</v>
      </c>
      <c r="J43" s="100">
        <f t="shared" si="3"/>
        <v>0</v>
      </c>
      <c r="K43" s="100">
        <v>0</v>
      </c>
      <c r="L43" s="83">
        <v>0</v>
      </c>
      <c r="M43" s="100">
        <f t="shared" si="4"/>
        <v>0</v>
      </c>
      <c r="N43" s="100">
        <v>0</v>
      </c>
      <c r="O43" s="83">
        <v>0</v>
      </c>
      <c r="P43" s="84">
        <f t="shared" si="5"/>
        <v>0</v>
      </c>
      <c r="Q43" s="100">
        <f t="shared" si="6"/>
        <v>0</v>
      </c>
      <c r="R43" s="100">
        <v>0</v>
      </c>
      <c r="S43" s="83">
        <v>0</v>
      </c>
      <c r="T43" s="100">
        <f t="shared" si="7"/>
        <v>0</v>
      </c>
      <c r="U43" s="100">
        <v>0</v>
      </c>
      <c r="V43" s="100">
        <v>0</v>
      </c>
      <c r="W43" s="100">
        <f t="shared" si="8"/>
        <v>0</v>
      </c>
      <c r="X43" s="100">
        <v>0</v>
      </c>
      <c r="Y43" s="83">
        <v>0</v>
      </c>
      <c r="Z43" s="84">
        <f t="shared" si="9"/>
        <v>0</v>
      </c>
      <c r="AA43" s="100">
        <f t="shared" si="10"/>
        <v>0</v>
      </c>
      <c r="AB43" s="100">
        <v>0</v>
      </c>
      <c r="AC43" s="83">
        <v>0</v>
      </c>
      <c r="AD43" s="100">
        <f t="shared" si="11"/>
        <v>0</v>
      </c>
      <c r="AE43" s="100">
        <v>0</v>
      </c>
      <c r="AF43" s="83">
        <v>0</v>
      </c>
      <c r="AG43" s="100">
        <f t="shared" si="12"/>
        <v>0</v>
      </c>
      <c r="AH43" s="100">
        <v>0</v>
      </c>
      <c r="AI43" s="83">
        <v>0</v>
      </c>
      <c r="AJ43" s="100">
        <f t="shared" si="13"/>
        <v>0</v>
      </c>
      <c r="AK43" s="100">
        <v>0</v>
      </c>
      <c r="AL43" s="83">
        <v>0</v>
      </c>
      <c r="AM43" s="100">
        <f t="shared" si="14"/>
        <v>0</v>
      </c>
      <c r="AN43" s="100">
        <v>0</v>
      </c>
      <c r="AO43" s="83">
        <v>0</v>
      </c>
    </row>
    <row r="44" spans="1:41" ht="19.5" customHeight="1">
      <c r="A44" s="82" t="s">
        <v>36</v>
      </c>
      <c r="B44" s="82" t="s">
        <v>36</v>
      </c>
      <c r="C44" s="82" t="s">
        <v>36</v>
      </c>
      <c r="D44" s="82" t="s">
        <v>217</v>
      </c>
      <c r="E44" s="100">
        <f t="shared" si="0"/>
        <v>3467.36</v>
      </c>
      <c r="F44" s="100">
        <f t="shared" si="1"/>
        <v>3467.36</v>
      </c>
      <c r="G44" s="100">
        <f t="shared" si="2"/>
        <v>3467.36</v>
      </c>
      <c r="H44" s="100">
        <v>3226.32</v>
      </c>
      <c r="I44" s="83">
        <v>241.04</v>
      </c>
      <c r="J44" s="100">
        <f t="shared" si="3"/>
        <v>0</v>
      </c>
      <c r="K44" s="100">
        <v>0</v>
      </c>
      <c r="L44" s="83">
        <v>0</v>
      </c>
      <c r="M44" s="100">
        <f t="shared" si="4"/>
        <v>0</v>
      </c>
      <c r="N44" s="100">
        <v>0</v>
      </c>
      <c r="O44" s="83">
        <v>0</v>
      </c>
      <c r="P44" s="84">
        <f t="shared" si="5"/>
        <v>0</v>
      </c>
      <c r="Q44" s="100">
        <f t="shared" si="6"/>
        <v>0</v>
      </c>
      <c r="R44" s="100">
        <v>0</v>
      </c>
      <c r="S44" s="83">
        <v>0</v>
      </c>
      <c r="T44" s="100">
        <f t="shared" si="7"/>
        <v>0</v>
      </c>
      <c r="U44" s="100">
        <v>0</v>
      </c>
      <c r="V44" s="100">
        <v>0</v>
      </c>
      <c r="W44" s="100">
        <f t="shared" si="8"/>
        <v>0</v>
      </c>
      <c r="X44" s="100">
        <v>0</v>
      </c>
      <c r="Y44" s="83">
        <v>0</v>
      </c>
      <c r="Z44" s="84">
        <f t="shared" si="9"/>
        <v>0</v>
      </c>
      <c r="AA44" s="100">
        <f t="shared" si="10"/>
        <v>0</v>
      </c>
      <c r="AB44" s="100">
        <v>0</v>
      </c>
      <c r="AC44" s="83">
        <v>0</v>
      </c>
      <c r="AD44" s="100">
        <f t="shared" si="11"/>
        <v>0</v>
      </c>
      <c r="AE44" s="100">
        <v>0</v>
      </c>
      <c r="AF44" s="83">
        <v>0</v>
      </c>
      <c r="AG44" s="100">
        <f t="shared" si="12"/>
        <v>0</v>
      </c>
      <c r="AH44" s="100">
        <v>0</v>
      </c>
      <c r="AI44" s="83">
        <v>0</v>
      </c>
      <c r="AJ44" s="100">
        <f t="shared" si="13"/>
        <v>0</v>
      </c>
      <c r="AK44" s="100">
        <v>0</v>
      </c>
      <c r="AL44" s="83">
        <v>0</v>
      </c>
      <c r="AM44" s="100">
        <f t="shared" si="14"/>
        <v>0</v>
      </c>
      <c r="AN44" s="100">
        <v>0</v>
      </c>
      <c r="AO44" s="83">
        <v>0</v>
      </c>
    </row>
    <row r="45" spans="1:41" ht="19.5" customHeight="1">
      <c r="A45" s="82" t="s">
        <v>218</v>
      </c>
      <c r="B45" s="82" t="s">
        <v>88</v>
      </c>
      <c r="C45" s="82" t="s">
        <v>114</v>
      </c>
      <c r="D45" s="82" t="s">
        <v>219</v>
      </c>
      <c r="E45" s="100">
        <f t="shared" si="0"/>
        <v>3037.57</v>
      </c>
      <c r="F45" s="100">
        <f t="shared" si="1"/>
        <v>3037.57</v>
      </c>
      <c r="G45" s="100">
        <f t="shared" si="2"/>
        <v>3037.57</v>
      </c>
      <c r="H45" s="100">
        <v>3037.57</v>
      </c>
      <c r="I45" s="83">
        <v>0</v>
      </c>
      <c r="J45" s="100">
        <f t="shared" si="3"/>
        <v>0</v>
      </c>
      <c r="K45" s="100">
        <v>0</v>
      </c>
      <c r="L45" s="83">
        <v>0</v>
      </c>
      <c r="M45" s="100">
        <f t="shared" si="4"/>
        <v>0</v>
      </c>
      <c r="N45" s="100">
        <v>0</v>
      </c>
      <c r="O45" s="83">
        <v>0</v>
      </c>
      <c r="P45" s="84">
        <f t="shared" si="5"/>
        <v>0</v>
      </c>
      <c r="Q45" s="100">
        <f t="shared" si="6"/>
        <v>0</v>
      </c>
      <c r="R45" s="100">
        <v>0</v>
      </c>
      <c r="S45" s="83">
        <v>0</v>
      </c>
      <c r="T45" s="100">
        <f t="shared" si="7"/>
        <v>0</v>
      </c>
      <c r="U45" s="100">
        <v>0</v>
      </c>
      <c r="V45" s="100">
        <v>0</v>
      </c>
      <c r="W45" s="100">
        <f t="shared" si="8"/>
        <v>0</v>
      </c>
      <c r="X45" s="100">
        <v>0</v>
      </c>
      <c r="Y45" s="83">
        <v>0</v>
      </c>
      <c r="Z45" s="84">
        <f t="shared" si="9"/>
        <v>0</v>
      </c>
      <c r="AA45" s="100">
        <f t="shared" si="10"/>
        <v>0</v>
      </c>
      <c r="AB45" s="100">
        <v>0</v>
      </c>
      <c r="AC45" s="83">
        <v>0</v>
      </c>
      <c r="AD45" s="100">
        <f t="shared" si="11"/>
        <v>0</v>
      </c>
      <c r="AE45" s="100">
        <v>0</v>
      </c>
      <c r="AF45" s="83">
        <v>0</v>
      </c>
      <c r="AG45" s="100">
        <f t="shared" si="12"/>
        <v>0</v>
      </c>
      <c r="AH45" s="100">
        <v>0</v>
      </c>
      <c r="AI45" s="83">
        <v>0</v>
      </c>
      <c r="AJ45" s="100">
        <f t="shared" si="13"/>
        <v>0</v>
      </c>
      <c r="AK45" s="100">
        <v>0</v>
      </c>
      <c r="AL45" s="83">
        <v>0</v>
      </c>
      <c r="AM45" s="100">
        <f t="shared" si="14"/>
        <v>0</v>
      </c>
      <c r="AN45" s="100">
        <v>0</v>
      </c>
      <c r="AO45" s="83">
        <v>0</v>
      </c>
    </row>
    <row r="46" spans="1:41" ht="19.5" customHeight="1">
      <c r="A46" s="82" t="s">
        <v>218</v>
      </c>
      <c r="B46" s="82" t="s">
        <v>90</v>
      </c>
      <c r="C46" s="82" t="s">
        <v>114</v>
      </c>
      <c r="D46" s="82" t="s">
        <v>220</v>
      </c>
      <c r="E46" s="100">
        <f t="shared" si="0"/>
        <v>429.78999999999996</v>
      </c>
      <c r="F46" s="100">
        <f t="shared" si="1"/>
        <v>429.78999999999996</v>
      </c>
      <c r="G46" s="100">
        <f t="shared" si="2"/>
        <v>429.78999999999996</v>
      </c>
      <c r="H46" s="100">
        <v>188.75</v>
      </c>
      <c r="I46" s="83">
        <v>241.04</v>
      </c>
      <c r="J46" s="100">
        <f t="shared" si="3"/>
        <v>0</v>
      </c>
      <c r="K46" s="100">
        <v>0</v>
      </c>
      <c r="L46" s="83">
        <v>0</v>
      </c>
      <c r="M46" s="100">
        <f t="shared" si="4"/>
        <v>0</v>
      </c>
      <c r="N46" s="100">
        <v>0</v>
      </c>
      <c r="O46" s="83">
        <v>0</v>
      </c>
      <c r="P46" s="84">
        <f t="shared" si="5"/>
        <v>0</v>
      </c>
      <c r="Q46" s="100">
        <f t="shared" si="6"/>
        <v>0</v>
      </c>
      <c r="R46" s="100">
        <v>0</v>
      </c>
      <c r="S46" s="83">
        <v>0</v>
      </c>
      <c r="T46" s="100">
        <f t="shared" si="7"/>
        <v>0</v>
      </c>
      <c r="U46" s="100">
        <v>0</v>
      </c>
      <c r="V46" s="100">
        <v>0</v>
      </c>
      <c r="W46" s="100">
        <f t="shared" si="8"/>
        <v>0</v>
      </c>
      <c r="X46" s="100">
        <v>0</v>
      </c>
      <c r="Y46" s="83">
        <v>0</v>
      </c>
      <c r="Z46" s="84">
        <f t="shared" si="9"/>
        <v>0</v>
      </c>
      <c r="AA46" s="100">
        <f t="shared" si="10"/>
        <v>0</v>
      </c>
      <c r="AB46" s="100">
        <v>0</v>
      </c>
      <c r="AC46" s="83">
        <v>0</v>
      </c>
      <c r="AD46" s="100">
        <f t="shared" si="11"/>
        <v>0</v>
      </c>
      <c r="AE46" s="100">
        <v>0</v>
      </c>
      <c r="AF46" s="83">
        <v>0</v>
      </c>
      <c r="AG46" s="100">
        <f t="shared" si="12"/>
        <v>0</v>
      </c>
      <c r="AH46" s="100">
        <v>0</v>
      </c>
      <c r="AI46" s="83">
        <v>0</v>
      </c>
      <c r="AJ46" s="100">
        <f t="shared" si="13"/>
        <v>0</v>
      </c>
      <c r="AK46" s="100">
        <v>0</v>
      </c>
      <c r="AL46" s="83">
        <v>0</v>
      </c>
      <c r="AM46" s="100">
        <f t="shared" si="14"/>
        <v>0</v>
      </c>
      <c r="AN46" s="100">
        <v>0</v>
      </c>
      <c r="AO46" s="83">
        <v>0</v>
      </c>
    </row>
    <row r="47" spans="1:41" ht="19.5" customHeight="1">
      <c r="A47" s="82" t="s">
        <v>36</v>
      </c>
      <c r="B47" s="82" t="s">
        <v>36</v>
      </c>
      <c r="C47" s="82" t="s">
        <v>36</v>
      </c>
      <c r="D47" s="82" t="s">
        <v>212</v>
      </c>
      <c r="E47" s="100">
        <f t="shared" si="0"/>
        <v>0.51</v>
      </c>
      <c r="F47" s="100">
        <f t="shared" si="1"/>
        <v>0.51</v>
      </c>
      <c r="G47" s="100">
        <f t="shared" si="2"/>
        <v>0.51</v>
      </c>
      <c r="H47" s="100">
        <v>0.51</v>
      </c>
      <c r="I47" s="83">
        <v>0</v>
      </c>
      <c r="J47" s="100">
        <f t="shared" si="3"/>
        <v>0</v>
      </c>
      <c r="K47" s="100">
        <v>0</v>
      </c>
      <c r="L47" s="83">
        <v>0</v>
      </c>
      <c r="M47" s="100">
        <f t="shared" si="4"/>
        <v>0</v>
      </c>
      <c r="N47" s="100">
        <v>0</v>
      </c>
      <c r="O47" s="83">
        <v>0</v>
      </c>
      <c r="P47" s="84">
        <f t="shared" si="5"/>
        <v>0</v>
      </c>
      <c r="Q47" s="100">
        <f t="shared" si="6"/>
        <v>0</v>
      </c>
      <c r="R47" s="100">
        <v>0</v>
      </c>
      <c r="S47" s="83">
        <v>0</v>
      </c>
      <c r="T47" s="100">
        <f t="shared" si="7"/>
        <v>0</v>
      </c>
      <c r="U47" s="100">
        <v>0</v>
      </c>
      <c r="V47" s="100">
        <v>0</v>
      </c>
      <c r="W47" s="100">
        <f t="shared" si="8"/>
        <v>0</v>
      </c>
      <c r="X47" s="100">
        <v>0</v>
      </c>
      <c r="Y47" s="83">
        <v>0</v>
      </c>
      <c r="Z47" s="84">
        <f t="shared" si="9"/>
        <v>0</v>
      </c>
      <c r="AA47" s="100">
        <f t="shared" si="10"/>
        <v>0</v>
      </c>
      <c r="AB47" s="100">
        <v>0</v>
      </c>
      <c r="AC47" s="83">
        <v>0</v>
      </c>
      <c r="AD47" s="100">
        <f t="shared" si="11"/>
        <v>0</v>
      </c>
      <c r="AE47" s="100">
        <v>0</v>
      </c>
      <c r="AF47" s="83">
        <v>0</v>
      </c>
      <c r="AG47" s="100">
        <f t="shared" si="12"/>
        <v>0</v>
      </c>
      <c r="AH47" s="100">
        <v>0</v>
      </c>
      <c r="AI47" s="83">
        <v>0</v>
      </c>
      <c r="AJ47" s="100">
        <f t="shared" si="13"/>
        <v>0</v>
      </c>
      <c r="AK47" s="100">
        <v>0</v>
      </c>
      <c r="AL47" s="83">
        <v>0</v>
      </c>
      <c r="AM47" s="100">
        <f t="shared" si="14"/>
        <v>0</v>
      </c>
      <c r="AN47" s="100">
        <v>0</v>
      </c>
      <c r="AO47" s="83">
        <v>0</v>
      </c>
    </row>
    <row r="48" spans="1:41" ht="19.5" customHeight="1">
      <c r="A48" s="82" t="s">
        <v>213</v>
      </c>
      <c r="B48" s="82" t="s">
        <v>88</v>
      </c>
      <c r="C48" s="82" t="s">
        <v>114</v>
      </c>
      <c r="D48" s="82" t="s">
        <v>214</v>
      </c>
      <c r="E48" s="100">
        <f t="shared" si="0"/>
        <v>0.51</v>
      </c>
      <c r="F48" s="100">
        <f t="shared" si="1"/>
        <v>0.51</v>
      </c>
      <c r="G48" s="100">
        <f t="shared" si="2"/>
        <v>0.51</v>
      </c>
      <c r="H48" s="100">
        <v>0.51</v>
      </c>
      <c r="I48" s="83">
        <v>0</v>
      </c>
      <c r="J48" s="100">
        <f t="shared" si="3"/>
        <v>0</v>
      </c>
      <c r="K48" s="100">
        <v>0</v>
      </c>
      <c r="L48" s="83">
        <v>0</v>
      </c>
      <c r="M48" s="100">
        <f t="shared" si="4"/>
        <v>0</v>
      </c>
      <c r="N48" s="100">
        <v>0</v>
      </c>
      <c r="O48" s="83">
        <v>0</v>
      </c>
      <c r="P48" s="84">
        <f t="shared" si="5"/>
        <v>0</v>
      </c>
      <c r="Q48" s="100">
        <f t="shared" si="6"/>
        <v>0</v>
      </c>
      <c r="R48" s="100">
        <v>0</v>
      </c>
      <c r="S48" s="83">
        <v>0</v>
      </c>
      <c r="T48" s="100">
        <f t="shared" si="7"/>
        <v>0</v>
      </c>
      <c r="U48" s="100">
        <v>0</v>
      </c>
      <c r="V48" s="100">
        <v>0</v>
      </c>
      <c r="W48" s="100">
        <f t="shared" si="8"/>
        <v>0</v>
      </c>
      <c r="X48" s="100">
        <v>0</v>
      </c>
      <c r="Y48" s="83">
        <v>0</v>
      </c>
      <c r="Z48" s="84">
        <f t="shared" si="9"/>
        <v>0</v>
      </c>
      <c r="AA48" s="100">
        <f t="shared" si="10"/>
        <v>0</v>
      </c>
      <c r="AB48" s="100">
        <v>0</v>
      </c>
      <c r="AC48" s="83">
        <v>0</v>
      </c>
      <c r="AD48" s="100">
        <f t="shared" si="11"/>
        <v>0</v>
      </c>
      <c r="AE48" s="100">
        <v>0</v>
      </c>
      <c r="AF48" s="83">
        <v>0</v>
      </c>
      <c r="AG48" s="100">
        <f t="shared" si="12"/>
        <v>0</v>
      </c>
      <c r="AH48" s="100">
        <v>0</v>
      </c>
      <c r="AI48" s="83">
        <v>0</v>
      </c>
      <c r="AJ48" s="100">
        <f t="shared" si="13"/>
        <v>0</v>
      </c>
      <c r="AK48" s="100">
        <v>0</v>
      </c>
      <c r="AL48" s="83">
        <v>0</v>
      </c>
      <c r="AM48" s="100">
        <f t="shared" si="14"/>
        <v>0</v>
      </c>
      <c r="AN48" s="100">
        <v>0</v>
      </c>
      <c r="AO48" s="83">
        <v>0</v>
      </c>
    </row>
    <row r="49" spans="1:41" ht="19.5" customHeight="1">
      <c r="A49" s="82" t="s">
        <v>36</v>
      </c>
      <c r="B49" s="82" t="s">
        <v>36</v>
      </c>
      <c r="C49" s="82" t="s">
        <v>36</v>
      </c>
      <c r="D49" s="82" t="s">
        <v>119</v>
      </c>
      <c r="E49" s="100">
        <f t="shared" si="0"/>
        <v>195.26</v>
      </c>
      <c r="F49" s="100">
        <f t="shared" si="1"/>
        <v>195.26</v>
      </c>
      <c r="G49" s="100">
        <f t="shared" si="2"/>
        <v>195.26</v>
      </c>
      <c r="H49" s="100">
        <v>191.66</v>
      </c>
      <c r="I49" s="83">
        <v>3.6</v>
      </c>
      <c r="J49" s="100">
        <f t="shared" si="3"/>
        <v>0</v>
      </c>
      <c r="K49" s="100">
        <v>0</v>
      </c>
      <c r="L49" s="83">
        <v>0</v>
      </c>
      <c r="M49" s="100">
        <f t="shared" si="4"/>
        <v>0</v>
      </c>
      <c r="N49" s="100">
        <v>0</v>
      </c>
      <c r="O49" s="83">
        <v>0</v>
      </c>
      <c r="P49" s="84">
        <f t="shared" si="5"/>
        <v>0</v>
      </c>
      <c r="Q49" s="100">
        <f t="shared" si="6"/>
        <v>0</v>
      </c>
      <c r="R49" s="100">
        <v>0</v>
      </c>
      <c r="S49" s="83">
        <v>0</v>
      </c>
      <c r="T49" s="100">
        <f t="shared" si="7"/>
        <v>0</v>
      </c>
      <c r="U49" s="100">
        <v>0</v>
      </c>
      <c r="V49" s="100">
        <v>0</v>
      </c>
      <c r="W49" s="100">
        <f t="shared" si="8"/>
        <v>0</v>
      </c>
      <c r="X49" s="100">
        <v>0</v>
      </c>
      <c r="Y49" s="83">
        <v>0</v>
      </c>
      <c r="Z49" s="84">
        <f t="shared" si="9"/>
        <v>0</v>
      </c>
      <c r="AA49" s="100">
        <f t="shared" si="10"/>
        <v>0</v>
      </c>
      <c r="AB49" s="100">
        <v>0</v>
      </c>
      <c r="AC49" s="83">
        <v>0</v>
      </c>
      <c r="AD49" s="100">
        <f t="shared" si="11"/>
        <v>0</v>
      </c>
      <c r="AE49" s="100">
        <v>0</v>
      </c>
      <c r="AF49" s="83">
        <v>0</v>
      </c>
      <c r="AG49" s="100">
        <f t="shared" si="12"/>
        <v>0</v>
      </c>
      <c r="AH49" s="100">
        <v>0</v>
      </c>
      <c r="AI49" s="83">
        <v>0</v>
      </c>
      <c r="AJ49" s="100">
        <f t="shared" si="13"/>
        <v>0</v>
      </c>
      <c r="AK49" s="100">
        <v>0</v>
      </c>
      <c r="AL49" s="83">
        <v>0</v>
      </c>
      <c r="AM49" s="100">
        <f t="shared" si="14"/>
        <v>0</v>
      </c>
      <c r="AN49" s="100">
        <v>0</v>
      </c>
      <c r="AO49" s="83">
        <v>0</v>
      </c>
    </row>
    <row r="50" spans="1:41" ht="19.5" customHeight="1">
      <c r="A50" s="82" t="s">
        <v>36</v>
      </c>
      <c r="B50" s="82" t="s">
        <v>36</v>
      </c>
      <c r="C50" s="82" t="s">
        <v>36</v>
      </c>
      <c r="D50" s="82" t="s">
        <v>217</v>
      </c>
      <c r="E50" s="100">
        <f t="shared" si="0"/>
        <v>195.25</v>
      </c>
      <c r="F50" s="100">
        <f t="shared" si="1"/>
        <v>195.25</v>
      </c>
      <c r="G50" s="100">
        <f t="shared" si="2"/>
        <v>195.25</v>
      </c>
      <c r="H50" s="100">
        <v>191.65</v>
      </c>
      <c r="I50" s="83">
        <v>3.6</v>
      </c>
      <c r="J50" s="100">
        <f t="shared" si="3"/>
        <v>0</v>
      </c>
      <c r="K50" s="100">
        <v>0</v>
      </c>
      <c r="L50" s="83">
        <v>0</v>
      </c>
      <c r="M50" s="100">
        <f t="shared" si="4"/>
        <v>0</v>
      </c>
      <c r="N50" s="100">
        <v>0</v>
      </c>
      <c r="O50" s="83">
        <v>0</v>
      </c>
      <c r="P50" s="84">
        <f t="shared" si="5"/>
        <v>0</v>
      </c>
      <c r="Q50" s="100">
        <f t="shared" si="6"/>
        <v>0</v>
      </c>
      <c r="R50" s="100">
        <v>0</v>
      </c>
      <c r="S50" s="83">
        <v>0</v>
      </c>
      <c r="T50" s="100">
        <f t="shared" si="7"/>
        <v>0</v>
      </c>
      <c r="U50" s="100">
        <v>0</v>
      </c>
      <c r="V50" s="100">
        <v>0</v>
      </c>
      <c r="W50" s="100">
        <f t="shared" si="8"/>
        <v>0</v>
      </c>
      <c r="X50" s="100">
        <v>0</v>
      </c>
      <c r="Y50" s="83">
        <v>0</v>
      </c>
      <c r="Z50" s="84">
        <f t="shared" si="9"/>
        <v>0</v>
      </c>
      <c r="AA50" s="100">
        <f t="shared" si="10"/>
        <v>0</v>
      </c>
      <c r="AB50" s="100">
        <v>0</v>
      </c>
      <c r="AC50" s="83">
        <v>0</v>
      </c>
      <c r="AD50" s="100">
        <f t="shared" si="11"/>
        <v>0</v>
      </c>
      <c r="AE50" s="100">
        <v>0</v>
      </c>
      <c r="AF50" s="83">
        <v>0</v>
      </c>
      <c r="AG50" s="100">
        <f t="shared" si="12"/>
        <v>0</v>
      </c>
      <c r="AH50" s="100">
        <v>0</v>
      </c>
      <c r="AI50" s="83">
        <v>0</v>
      </c>
      <c r="AJ50" s="100">
        <f t="shared" si="13"/>
        <v>0</v>
      </c>
      <c r="AK50" s="100">
        <v>0</v>
      </c>
      <c r="AL50" s="83">
        <v>0</v>
      </c>
      <c r="AM50" s="100">
        <f t="shared" si="14"/>
        <v>0</v>
      </c>
      <c r="AN50" s="100">
        <v>0</v>
      </c>
      <c r="AO50" s="83">
        <v>0</v>
      </c>
    </row>
    <row r="51" spans="1:41" ht="19.5" customHeight="1">
      <c r="A51" s="82" t="s">
        <v>218</v>
      </c>
      <c r="B51" s="82" t="s">
        <v>88</v>
      </c>
      <c r="C51" s="82" t="s">
        <v>120</v>
      </c>
      <c r="D51" s="82" t="s">
        <v>219</v>
      </c>
      <c r="E51" s="100">
        <f t="shared" si="0"/>
        <v>149.39</v>
      </c>
      <c r="F51" s="100">
        <f t="shared" si="1"/>
        <v>149.39</v>
      </c>
      <c r="G51" s="100">
        <f t="shared" si="2"/>
        <v>149.39</v>
      </c>
      <c r="H51" s="100">
        <v>149.39</v>
      </c>
      <c r="I51" s="83">
        <v>0</v>
      </c>
      <c r="J51" s="100">
        <f t="shared" si="3"/>
        <v>0</v>
      </c>
      <c r="K51" s="100">
        <v>0</v>
      </c>
      <c r="L51" s="83">
        <v>0</v>
      </c>
      <c r="M51" s="100">
        <f t="shared" si="4"/>
        <v>0</v>
      </c>
      <c r="N51" s="100">
        <v>0</v>
      </c>
      <c r="O51" s="83">
        <v>0</v>
      </c>
      <c r="P51" s="84">
        <f t="shared" si="5"/>
        <v>0</v>
      </c>
      <c r="Q51" s="100">
        <f t="shared" si="6"/>
        <v>0</v>
      </c>
      <c r="R51" s="100">
        <v>0</v>
      </c>
      <c r="S51" s="83">
        <v>0</v>
      </c>
      <c r="T51" s="100">
        <f t="shared" si="7"/>
        <v>0</v>
      </c>
      <c r="U51" s="100">
        <v>0</v>
      </c>
      <c r="V51" s="100">
        <v>0</v>
      </c>
      <c r="W51" s="100">
        <f t="shared" si="8"/>
        <v>0</v>
      </c>
      <c r="X51" s="100">
        <v>0</v>
      </c>
      <c r="Y51" s="83">
        <v>0</v>
      </c>
      <c r="Z51" s="84">
        <f t="shared" si="9"/>
        <v>0</v>
      </c>
      <c r="AA51" s="100">
        <f t="shared" si="10"/>
        <v>0</v>
      </c>
      <c r="AB51" s="100">
        <v>0</v>
      </c>
      <c r="AC51" s="83">
        <v>0</v>
      </c>
      <c r="AD51" s="100">
        <f t="shared" si="11"/>
        <v>0</v>
      </c>
      <c r="AE51" s="100">
        <v>0</v>
      </c>
      <c r="AF51" s="83">
        <v>0</v>
      </c>
      <c r="AG51" s="100">
        <f t="shared" si="12"/>
        <v>0</v>
      </c>
      <c r="AH51" s="100">
        <v>0</v>
      </c>
      <c r="AI51" s="83">
        <v>0</v>
      </c>
      <c r="AJ51" s="100">
        <f t="shared" si="13"/>
        <v>0</v>
      </c>
      <c r="AK51" s="100">
        <v>0</v>
      </c>
      <c r="AL51" s="83">
        <v>0</v>
      </c>
      <c r="AM51" s="100">
        <f t="shared" si="14"/>
        <v>0</v>
      </c>
      <c r="AN51" s="100">
        <v>0</v>
      </c>
      <c r="AO51" s="83">
        <v>0</v>
      </c>
    </row>
    <row r="52" spans="1:41" ht="19.5" customHeight="1">
      <c r="A52" s="82" t="s">
        <v>218</v>
      </c>
      <c r="B52" s="82" t="s">
        <v>90</v>
      </c>
      <c r="C52" s="82" t="s">
        <v>120</v>
      </c>
      <c r="D52" s="82" t="s">
        <v>220</v>
      </c>
      <c r="E52" s="100">
        <f t="shared" si="0"/>
        <v>45.86</v>
      </c>
      <c r="F52" s="100">
        <f t="shared" si="1"/>
        <v>45.86</v>
      </c>
      <c r="G52" s="100">
        <f t="shared" si="2"/>
        <v>45.86</v>
      </c>
      <c r="H52" s="100">
        <v>42.26</v>
      </c>
      <c r="I52" s="83">
        <v>3.6</v>
      </c>
      <c r="J52" s="100">
        <f t="shared" si="3"/>
        <v>0</v>
      </c>
      <c r="K52" s="100">
        <v>0</v>
      </c>
      <c r="L52" s="83">
        <v>0</v>
      </c>
      <c r="M52" s="100">
        <f t="shared" si="4"/>
        <v>0</v>
      </c>
      <c r="N52" s="100">
        <v>0</v>
      </c>
      <c r="O52" s="83">
        <v>0</v>
      </c>
      <c r="P52" s="84">
        <f t="shared" si="5"/>
        <v>0</v>
      </c>
      <c r="Q52" s="100">
        <f t="shared" si="6"/>
        <v>0</v>
      </c>
      <c r="R52" s="100">
        <v>0</v>
      </c>
      <c r="S52" s="83">
        <v>0</v>
      </c>
      <c r="T52" s="100">
        <f t="shared" si="7"/>
        <v>0</v>
      </c>
      <c r="U52" s="100">
        <v>0</v>
      </c>
      <c r="V52" s="100">
        <v>0</v>
      </c>
      <c r="W52" s="100">
        <f t="shared" si="8"/>
        <v>0</v>
      </c>
      <c r="X52" s="100">
        <v>0</v>
      </c>
      <c r="Y52" s="83">
        <v>0</v>
      </c>
      <c r="Z52" s="84">
        <f t="shared" si="9"/>
        <v>0</v>
      </c>
      <c r="AA52" s="100">
        <f t="shared" si="10"/>
        <v>0</v>
      </c>
      <c r="AB52" s="100">
        <v>0</v>
      </c>
      <c r="AC52" s="83">
        <v>0</v>
      </c>
      <c r="AD52" s="100">
        <f t="shared" si="11"/>
        <v>0</v>
      </c>
      <c r="AE52" s="100">
        <v>0</v>
      </c>
      <c r="AF52" s="83">
        <v>0</v>
      </c>
      <c r="AG52" s="100">
        <f t="shared" si="12"/>
        <v>0</v>
      </c>
      <c r="AH52" s="100">
        <v>0</v>
      </c>
      <c r="AI52" s="83">
        <v>0</v>
      </c>
      <c r="AJ52" s="100">
        <f t="shared" si="13"/>
        <v>0</v>
      </c>
      <c r="AK52" s="100">
        <v>0</v>
      </c>
      <c r="AL52" s="83">
        <v>0</v>
      </c>
      <c r="AM52" s="100">
        <f t="shared" si="14"/>
        <v>0</v>
      </c>
      <c r="AN52" s="100">
        <v>0</v>
      </c>
      <c r="AO52" s="83">
        <v>0</v>
      </c>
    </row>
    <row r="53" spans="1:41" ht="19.5" customHeight="1">
      <c r="A53" s="82" t="s">
        <v>36</v>
      </c>
      <c r="B53" s="82" t="s">
        <v>36</v>
      </c>
      <c r="C53" s="82" t="s">
        <v>36</v>
      </c>
      <c r="D53" s="82" t="s">
        <v>212</v>
      </c>
      <c r="E53" s="100">
        <f t="shared" si="0"/>
        <v>0.01</v>
      </c>
      <c r="F53" s="100">
        <f t="shared" si="1"/>
        <v>0.01</v>
      </c>
      <c r="G53" s="100">
        <f t="shared" si="2"/>
        <v>0.01</v>
      </c>
      <c r="H53" s="100">
        <v>0.01</v>
      </c>
      <c r="I53" s="83">
        <v>0</v>
      </c>
      <c r="J53" s="100">
        <f t="shared" si="3"/>
        <v>0</v>
      </c>
      <c r="K53" s="100">
        <v>0</v>
      </c>
      <c r="L53" s="83">
        <v>0</v>
      </c>
      <c r="M53" s="100">
        <f t="shared" si="4"/>
        <v>0</v>
      </c>
      <c r="N53" s="100">
        <v>0</v>
      </c>
      <c r="O53" s="83">
        <v>0</v>
      </c>
      <c r="P53" s="84">
        <f t="shared" si="5"/>
        <v>0</v>
      </c>
      <c r="Q53" s="100">
        <f t="shared" si="6"/>
        <v>0</v>
      </c>
      <c r="R53" s="100">
        <v>0</v>
      </c>
      <c r="S53" s="83">
        <v>0</v>
      </c>
      <c r="T53" s="100">
        <f t="shared" si="7"/>
        <v>0</v>
      </c>
      <c r="U53" s="100">
        <v>0</v>
      </c>
      <c r="V53" s="100">
        <v>0</v>
      </c>
      <c r="W53" s="100">
        <f t="shared" si="8"/>
        <v>0</v>
      </c>
      <c r="X53" s="100">
        <v>0</v>
      </c>
      <c r="Y53" s="83">
        <v>0</v>
      </c>
      <c r="Z53" s="84">
        <f t="shared" si="9"/>
        <v>0</v>
      </c>
      <c r="AA53" s="100">
        <f t="shared" si="10"/>
        <v>0</v>
      </c>
      <c r="AB53" s="100">
        <v>0</v>
      </c>
      <c r="AC53" s="83">
        <v>0</v>
      </c>
      <c r="AD53" s="100">
        <f t="shared" si="11"/>
        <v>0</v>
      </c>
      <c r="AE53" s="100">
        <v>0</v>
      </c>
      <c r="AF53" s="83">
        <v>0</v>
      </c>
      <c r="AG53" s="100">
        <f t="shared" si="12"/>
        <v>0</v>
      </c>
      <c r="AH53" s="100">
        <v>0</v>
      </c>
      <c r="AI53" s="83">
        <v>0</v>
      </c>
      <c r="AJ53" s="100">
        <f t="shared" si="13"/>
        <v>0</v>
      </c>
      <c r="AK53" s="100">
        <v>0</v>
      </c>
      <c r="AL53" s="83">
        <v>0</v>
      </c>
      <c r="AM53" s="100">
        <f t="shared" si="14"/>
        <v>0</v>
      </c>
      <c r="AN53" s="100">
        <v>0</v>
      </c>
      <c r="AO53" s="83">
        <v>0</v>
      </c>
    </row>
    <row r="54" spans="1:41" ht="19.5" customHeight="1">
      <c r="A54" s="82" t="s">
        <v>213</v>
      </c>
      <c r="B54" s="82" t="s">
        <v>88</v>
      </c>
      <c r="C54" s="82" t="s">
        <v>120</v>
      </c>
      <c r="D54" s="82" t="s">
        <v>214</v>
      </c>
      <c r="E54" s="100">
        <f t="shared" si="0"/>
        <v>0.01</v>
      </c>
      <c r="F54" s="100">
        <f t="shared" si="1"/>
        <v>0.01</v>
      </c>
      <c r="G54" s="100">
        <f t="shared" si="2"/>
        <v>0.01</v>
      </c>
      <c r="H54" s="100">
        <v>0.01</v>
      </c>
      <c r="I54" s="83">
        <v>0</v>
      </c>
      <c r="J54" s="100">
        <f t="shared" si="3"/>
        <v>0</v>
      </c>
      <c r="K54" s="100">
        <v>0</v>
      </c>
      <c r="L54" s="83">
        <v>0</v>
      </c>
      <c r="M54" s="100">
        <f t="shared" si="4"/>
        <v>0</v>
      </c>
      <c r="N54" s="100">
        <v>0</v>
      </c>
      <c r="O54" s="83">
        <v>0</v>
      </c>
      <c r="P54" s="84">
        <f t="shared" si="5"/>
        <v>0</v>
      </c>
      <c r="Q54" s="100">
        <f t="shared" si="6"/>
        <v>0</v>
      </c>
      <c r="R54" s="100">
        <v>0</v>
      </c>
      <c r="S54" s="83">
        <v>0</v>
      </c>
      <c r="T54" s="100">
        <f t="shared" si="7"/>
        <v>0</v>
      </c>
      <c r="U54" s="100">
        <v>0</v>
      </c>
      <c r="V54" s="100">
        <v>0</v>
      </c>
      <c r="W54" s="100">
        <f t="shared" si="8"/>
        <v>0</v>
      </c>
      <c r="X54" s="100">
        <v>0</v>
      </c>
      <c r="Y54" s="83">
        <v>0</v>
      </c>
      <c r="Z54" s="84">
        <f t="shared" si="9"/>
        <v>0</v>
      </c>
      <c r="AA54" s="100">
        <f t="shared" si="10"/>
        <v>0</v>
      </c>
      <c r="AB54" s="100">
        <v>0</v>
      </c>
      <c r="AC54" s="83">
        <v>0</v>
      </c>
      <c r="AD54" s="100">
        <f t="shared" si="11"/>
        <v>0</v>
      </c>
      <c r="AE54" s="100">
        <v>0</v>
      </c>
      <c r="AF54" s="83">
        <v>0</v>
      </c>
      <c r="AG54" s="100">
        <f t="shared" si="12"/>
        <v>0</v>
      </c>
      <c r="AH54" s="100">
        <v>0</v>
      </c>
      <c r="AI54" s="83">
        <v>0</v>
      </c>
      <c r="AJ54" s="100">
        <f t="shared" si="13"/>
        <v>0</v>
      </c>
      <c r="AK54" s="100">
        <v>0</v>
      </c>
      <c r="AL54" s="83">
        <v>0</v>
      </c>
      <c r="AM54" s="100">
        <f t="shared" si="14"/>
        <v>0</v>
      </c>
      <c r="AN54" s="100">
        <v>0</v>
      </c>
      <c r="AO54" s="83">
        <v>0</v>
      </c>
    </row>
    <row r="55" spans="1:41" ht="19.5" customHeight="1">
      <c r="A55" s="82" t="s">
        <v>36</v>
      </c>
      <c r="B55" s="82" t="s">
        <v>36</v>
      </c>
      <c r="C55" s="82" t="s">
        <v>36</v>
      </c>
      <c r="D55" s="82" t="s">
        <v>121</v>
      </c>
      <c r="E55" s="100">
        <f t="shared" si="0"/>
        <v>2188.51</v>
      </c>
      <c r="F55" s="100">
        <f t="shared" si="1"/>
        <v>2188.51</v>
      </c>
      <c r="G55" s="100">
        <f t="shared" si="2"/>
        <v>2188.51</v>
      </c>
      <c r="H55" s="100">
        <v>1074.71</v>
      </c>
      <c r="I55" s="83">
        <v>1113.8</v>
      </c>
      <c r="J55" s="100">
        <f t="shared" si="3"/>
        <v>0</v>
      </c>
      <c r="K55" s="100">
        <v>0</v>
      </c>
      <c r="L55" s="83">
        <v>0</v>
      </c>
      <c r="M55" s="100">
        <f t="shared" si="4"/>
        <v>0</v>
      </c>
      <c r="N55" s="100">
        <v>0</v>
      </c>
      <c r="O55" s="83">
        <v>0</v>
      </c>
      <c r="P55" s="84">
        <f t="shared" si="5"/>
        <v>0</v>
      </c>
      <c r="Q55" s="100">
        <f t="shared" si="6"/>
        <v>0</v>
      </c>
      <c r="R55" s="100">
        <v>0</v>
      </c>
      <c r="S55" s="83">
        <v>0</v>
      </c>
      <c r="T55" s="100">
        <f t="shared" si="7"/>
        <v>0</v>
      </c>
      <c r="U55" s="100">
        <v>0</v>
      </c>
      <c r="V55" s="100">
        <v>0</v>
      </c>
      <c r="W55" s="100">
        <f t="shared" si="8"/>
        <v>0</v>
      </c>
      <c r="X55" s="100">
        <v>0</v>
      </c>
      <c r="Y55" s="83">
        <v>0</v>
      </c>
      <c r="Z55" s="84">
        <f t="shared" si="9"/>
        <v>0</v>
      </c>
      <c r="AA55" s="100">
        <f t="shared" si="10"/>
        <v>0</v>
      </c>
      <c r="AB55" s="100">
        <v>0</v>
      </c>
      <c r="AC55" s="83">
        <v>0</v>
      </c>
      <c r="AD55" s="100">
        <f t="shared" si="11"/>
        <v>0</v>
      </c>
      <c r="AE55" s="100">
        <v>0</v>
      </c>
      <c r="AF55" s="83">
        <v>0</v>
      </c>
      <c r="AG55" s="100">
        <f t="shared" si="12"/>
        <v>0</v>
      </c>
      <c r="AH55" s="100">
        <v>0</v>
      </c>
      <c r="AI55" s="83">
        <v>0</v>
      </c>
      <c r="AJ55" s="100">
        <f t="shared" si="13"/>
        <v>0</v>
      </c>
      <c r="AK55" s="100">
        <v>0</v>
      </c>
      <c r="AL55" s="83">
        <v>0</v>
      </c>
      <c r="AM55" s="100">
        <f t="shared" si="14"/>
        <v>0</v>
      </c>
      <c r="AN55" s="100">
        <v>0</v>
      </c>
      <c r="AO55" s="83">
        <v>0</v>
      </c>
    </row>
    <row r="56" spans="1:41" ht="19.5" customHeight="1">
      <c r="A56" s="82" t="s">
        <v>36</v>
      </c>
      <c r="B56" s="82" t="s">
        <v>36</v>
      </c>
      <c r="C56" s="82" t="s">
        <v>36</v>
      </c>
      <c r="D56" s="82" t="s">
        <v>217</v>
      </c>
      <c r="E56" s="100">
        <f t="shared" si="0"/>
        <v>2188.4300000000003</v>
      </c>
      <c r="F56" s="100">
        <f t="shared" si="1"/>
        <v>2188.4300000000003</v>
      </c>
      <c r="G56" s="100">
        <f t="shared" si="2"/>
        <v>2188.4300000000003</v>
      </c>
      <c r="H56" s="100">
        <v>1074.63</v>
      </c>
      <c r="I56" s="83">
        <v>1113.8</v>
      </c>
      <c r="J56" s="100">
        <f t="shared" si="3"/>
        <v>0</v>
      </c>
      <c r="K56" s="100">
        <v>0</v>
      </c>
      <c r="L56" s="83">
        <v>0</v>
      </c>
      <c r="M56" s="100">
        <f t="shared" si="4"/>
        <v>0</v>
      </c>
      <c r="N56" s="100">
        <v>0</v>
      </c>
      <c r="O56" s="83">
        <v>0</v>
      </c>
      <c r="P56" s="84">
        <f t="shared" si="5"/>
        <v>0</v>
      </c>
      <c r="Q56" s="100">
        <f t="shared" si="6"/>
        <v>0</v>
      </c>
      <c r="R56" s="100">
        <v>0</v>
      </c>
      <c r="S56" s="83">
        <v>0</v>
      </c>
      <c r="T56" s="100">
        <f t="shared" si="7"/>
        <v>0</v>
      </c>
      <c r="U56" s="100">
        <v>0</v>
      </c>
      <c r="V56" s="100">
        <v>0</v>
      </c>
      <c r="W56" s="100">
        <f t="shared" si="8"/>
        <v>0</v>
      </c>
      <c r="X56" s="100">
        <v>0</v>
      </c>
      <c r="Y56" s="83">
        <v>0</v>
      </c>
      <c r="Z56" s="84">
        <f t="shared" si="9"/>
        <v>0</v>
      </c>
      <c r="AA56" s="100">
        <f t="shared" si="10"/>
        <v>0</v>
      </c>
      <c r="AB56" s="100">
        <v>0</v>
      </c>
      <c r="AC56" s="83">
        <v>0</v>
      </c>
      <c r="AD56" s="100">
        <f t="shared" si="11"/>
        <v>0</v>
      </c>
      <c r="AE56" s="100">
        <v>0</v>
      </c>
      <c r="AF56" s="83">
        <v>0</v>
      </c>
      <c r="AG56" s="100">
        <f t="shared" si="12"/>
        <v>0</v>
      </c>
      <c r="AH56" s="100">
        <v>0</v>
      </c>
      <c r="AI56" s="83">
        <v>0</v>
      </c>
      <c r="AJ56" s="100">
        <f t="shared" si="13"/>
        <v>0</v>
      </c>
      <c r="AK56" s="100">
        <v>0</v>
      </c>
      <c r="AL56" s="83">
        <v>0</v>
      </c>
      <c r="AM56" s="100">
        <f t="shared" si="14"/>
        <v>0</v>
      </c>
      <c r="AN56" s="100">
        <v>0</v>
      </c>
      <c r="AO56" s="83">
        <v>0</v>
      </c>
    </row>
    <row r="57" spans="1:41" ht="19.5" customHeight="1">
      <c r="A57" s="82" t="s">
        <v>218</v>
      </c>
      <c r="B57" s="82" t="s">
        <v>88</v>
      </c>
      <c r="C57" s="82" t="s">
        <v>122</v>
      </c>
      <c r="D57" s="82" t="s">
        <v>219</v>
      </c>
      <c r="E57" s="100">
        <f t="shared" si="0"/>
        <v>1126.24</v>
      </c>
      <c r="F57" s="100">
        <f t="shared" si="1"/>
        <v>1126.24</v>
      </c>
      <c r="G57" s="100">
        <f t="shared" si="2"/>
        <v>1126.24</v>
      </c>
      <c r="H57" s="100">
        <v>976.24</v>
      </c>
      <c r="I57" s="83">
        <v>150</v>
      </c>
      <c r="J57" s="100">
        <f t="shared" si="3"/>
        <v>0</v>
      </c>
      <c r="K57" s="100">
        <v>0</v>
      </c>
      <c r="L57" s="83">
        <v>0</v>
      </c>
      <c r="M57" s="100">
        <f t="shared" si="4"/>
        <v>0</v>
      </c>
      <c r="N57" s="100">
        <v>0</v>
      </c>
      <c r="O57" s="83">
        <v>0</v>
      </c>
      <c r="P57" s="84">
        <f t="shared" si="5"/>
        <v>0</v>
      </c>
      <c r="Q57" s="100">
        <f t="shared" si="6"/>
        <v>0</v>
      </c>
      <c r="R57" s="100">
        <v>0</v>
      </c>
      <c r="S57" s="83">
        <v>0</v>
      </c>
      <c r="T57" s="100">
        <f t="shared" si="7"/>
        <v>0</v>
      </c>
      <c r="U57" s="100">
        <v>0</v>
      </c>
      <c r="V57" s="100">
        <v>0</v>
      </c>
      <c r="W57" s="100">
        <f t="shared" si="8"/>
        <v>0</v>
      </c>
      <c r="X57" s="100">
        <v>0</v>
      </c>
      <c r="Y57" s="83">
        <v>0</v>
      </c>
      <c r="Z57" s="84">
        <f t="shared" si="9"/>
        <v>0</v>
      </c>
      <c r="AA57" s="100">
        <f t="shared" si="10"/>
        <v>0</v>
      </c>
      <c r="AB57" s="100">
        <v>0</v>
      </c>
      <c r="AC57" s="83">
        <v>0</v>
      </c>
      <c r="AD57" s="100">
        <f t="shared" si="11"/>
        <v>0</v>
      </c>
      <c r="AE57" s="100">
        <v>0</v>
      </c>
      <c r="AF57" s="83">
        <v>0</v>
      </c>
      <c r="AG57" s="100">
        <f t="shared" si="12"/>
        <v>0</v>
      </c>
      <c r="AH57" s="100">
        <v>0</v>
      </c>
      <c r="AI57" s="83">
        <v>0</v>
      </c>
      <c r="AJ57" s="100">
        <f t="shared" si="13"/>
        <v>0</v>
      </c>
      <c r="AK57" s="100">
        <v>0</v>
      </c>
      <c r="AL57" s="83">
        <v>0</v>
      </c>
      <c r="AM57" s="100">
        <f t="shared" si="14"/>
        <v>0</v>
      </c>
      <c r="AN57" s="100">
        <v>0</v>
      </c>
      <c r="AO57" s="83">
        <v>0</v>
      </c>
    </row>
    <row r="58" spans="1:41" ht="19.5" customHeight="1">
      <c r="A58" s="82" t="s">
        <v>218</v>
      </c>
      <c r="B58" s="82" t="s">
        <v>90</v>
      </c>
      <c r="C58" s="82" t="s">
        <v>122</v>
      </c>
      <c r="D58" s="82" t="s">
        <v>220</v>
      </c>
      <c r="E58" s="100">
        <f t="shared" si="0"/>
        <v>1062.19</v>
      </c>
      <c r="F58" s="100">
        <f t="shared" si="1"/>
        <v>1062.19</v>
      </c>
      <c r="G58" s="100">
        <f t="shared" si="2"/>
        <v>1062.19</v>
      </c>
      <c r="H58" s="100">
        <v>98.39</v>
      </c>
      <c r="I58" s="83">
        <v>963.8</v>
      </c>
      <c r="J58" s="100">
        <f t="shared" si="3"/>
        <v>0</v>
      </c>
      <c r="K58" s="100">
        <v>0</v>
      </c>
      <c r="L58" s="83">
        <v>0</v>
      </c>
      <c r="M58" s="100">
        <f t="shared" si="4"/>
        <v>0</v>
      </c>
      <c r="N58" s="100">
        <v>0</v>
      </c>
      <c r="O58" s="83">
        <v>0</v>
      </c>
      <c r="P58" s="84">
        <f t="shared" si="5"/>
        <v>0</v>
      </c>
      <c r="Q58" s="100">
        <f t="shared" si="6"/>
        <v>0</v>
      </c>
      <c r="R58" s="100">
        <v>0</v>
      </c>
      <c r="S58" s="83">
        <v>0</v>
      </c>
      <c r="T58" s="100">
        <f t="shared" si="7"/>
        <v>0</v>
      </c>
      <c r="U58" s="100">
        <v>0</v>
      </c>
      <c r="V58" s="100">
        <v>0</v>
      </c>
      <c r="W58" s="100">
        <f t="shared" si="8"/>
        <v>0</v>
      </c>
      <c r="X58" s="100">
        <v>0</v>
      </c>
      <c r="Y58" s="83">
        <v>0</v>
      </c>
      <c r="Z58" s="84">
        <f t="shared" si="9"/>
        <v>0</v>
      </c>
      <c r="AA58" s="100">
        <f t="shared" si="10"/>
        <v>0</v>
      </c>
      <c r="AB58" s="100">
        <v>0</v>
      </c>
      <c r="AC58" s="83">
        <v>0</v>
      </c>
      <c r="AD58" s="100">
        <f t="shared" si="11"/>
        <v>0</v>
      </c>
      <c r="AE58" s="100">
        <v>0</v>
      </c>
      <c r="AF58" s="83">
        <v>0</v>
      </c>
      <c r="AG58" s="100">
        <f t="shared" si="12"/>
        <v>0</v>
      </c>
      <c r="AH58" s="100">
        <v>0</v>
      </c>
      <c r="AI58" s="83">
        <v>0</v>
      </c>
      <c r="AJ58" s="100">
        <f t="shared" si="13"/>
        <v>0</v>
      </c>
      <c r="AK58" s="100">
        <v>0</v>
      </c>
      <c r="AL58" s="83">
        <v>0</v>
      </c>
      <c r="AM58" s="100">
        <f t="shared" si="14"/>
        <v>0</v>
      </c>
      <c r="AN58" s="100">
        <v>0</v>
      </c>
      <c r="AO58" s="83">
        <v>0</v>
      </c>
    </row>
    <row r="59" spans="1:41" ht="19.5" customHeight="1">
      <c r="A59" s="82" t="s">
        <v>36</v>
      </c>
      <c r="B59" s="82" t="s">
        <v>36</v>
      </c>
      <c r="C59" s="82" t="s">
        <v>36</v>
      </c>
      <c r="D59" s="82" t="s">
        <v>212</v>
      </c>
      <c r="E59" s="100">
        <f t="shared" si="0"/>
        <v>0.08</v>
      </c>
      <c r="F59" s="100">
        <f t="shared" si="1"/>
        <v>0.08</v>
      </c>
      <c r="G59" s="100">
        <f t="shared" si="2"/>
        <v>0.08</v>
      </c>
      <c r="H59" s="100">
        <v>0.08</v>
      </c>
      <c r="I59" s="83">
        <v>0</v>
      </c>
      <c r="J59" s="100">
        <f t="shared" si="3"/>
        <v>0</v>
      </c>
      <c r="K59" s="100">
        <v>0</v>
      </c>
      <c r="L59" s="83">
        <v>0</v>
      </c>
      <c r="M59" s="100">
        <f t="shared" si="4"/>
        <v>0</v>
      </c>
      <c r="N59" s="100">
        <v>0</v>
      </c>
      <c r="O59" s="83">
        <v>0</v>
      </c>
      <c r="P59" s="84">
        <f t="shared" si="5"/>
        <v>0</v>
      </c>
      <c r="Q59" s="100">
        <f t="shared" si="6"/>
        <v>0</v>
      </c>
      <c r="R59" s="100">
        <v>0</v>
      </c>
      <c r="S59" s="83">
        <v>0</v>
      </c>
      <c r="T59" s="100">
        <f t="shared" si="7"/>
        <v>0</v>
      </c>
      <c r="U59" s="100">
        <v>0</v>
      </c>
      <c r="V59" s="100">
        <v>0</v>
      </c>
      <c r="W59" s="100">
        <f t="shared" si="8"/>
        <v>0</v>
      </c>
      <c r="X59" s="100">
        <v>0</v>
      </c>
      <c r="Y59" s="83">
        <v>0</v>
      </c>
      <c r="Z59" s="84">
        <f t="shared" si="9"/>
        <v>0</v>
      </c>
      <c r="AA59" s="100">
        <f t="shared" si="10"/>
        <v>0</v>
      </c>
      <c r="AB59" s="100">
        <v>0</v>
      </c>
      <c r="AC59" s="83">
        <v>0</v>
      </c>
      <c r="AD59" s="100">
        <f t="shared" si="11"/>
        <v>0</v>
      </c>
      <c r="AE59" s="100">
        <v>0</v>
      </c>
      <c r="AF59" s="83">
        <v>0</v>
      </c>
      <c r="AG59" s="100">
        <f t="shared" si="12"/>
        <v>0</v>
      </c>
      <c r="AH59" s="100">
        <v>0</v>
      </c>
      <c r="AI59" s="83">
        <v>0</v>
      </c>
      <c r="AJ59" s="100">
        <f t="shared" si="13"/>
        <v>0</v>
      </c>
      <c r="AK59" s="100">
        <v>0</v>
      </c>
      <c r="AL59" s="83">
        <v>0</v>
      </c>
      <c r="AM59" s="100">
        <f t="shared" si="14"/>
        <v>0</v>
      </c>
      <c r="AN59" s="100">
        <v>0</v>
      </c>
      <c r="AO59" s="83">
        <v>0</v>
      </c>
    </row>
    <row r="60" spans="1:41" ht="19.5" customHeight="1">
      <c r="A60" s="82" t="s">
        <v>213</v>
      </c>
      <c r="B60" s="82" t="s">
        <v>88</v>
      </c>
      <c r="C60" s="82" t="s">
        <v>122</v>
      </c>
      <c r="D60" s="82" t="s">
        <v>214</v>
      </c>
      <c r="E60" s="100">
        <f t="shared" si="0"/>
        <v>0.08</v>
      </c>
      <c r="F60" s="100">
        <f t="shared" si="1"/>
        <v>0.08</v>
      </c>
      <c r="G60" s="100">
        <f t="shared" si="2"/>
        <v>0.08</v>
      </c>
      <c r="H60" s="100">
        <v>0.08</v>
      </c>
      <c r="I60" s="83">
        <v>0</v>
      </c>
      <c r="J60" s="100">
        <f t="shared" si="3"/>
        <v>0</v>
      </c>
      <c r="K60" s="100">
        <v>0</v>
      </c>
      <c r="L60" s="83">
        <v>0</v>
      </c>
      <c r="M60" s="100">
        <f t="shared" si="4"/>
        <v>0</v>
      </c>
      <c r="N60" s="100">
        <v>0</v>
      </c>
      <c r="O60" s="83">
        <v>0</v>
      </c>
      <c r="P60" s="84">
        <f t="shared" si="5"/>
        <v>0</v>
      </c>
      <c r="Q60" s="100">
        <f t="shared" si="6"/>
        <v>0</v>
      </c>
      <c r="R60" s="100">
        <v>0</v>
      </c>
      <c r="S60" s="83">
        <v>0</v>
      </c>
      <c r="T60" s="100">
        <f t="shared" si="7"/>
        <v>0</v>
      </c>
      <c r="U60" s="100">
        <v>0</v>
      </c>
      <c r="V60" s="100">
        <v>0</v>
      </c>
      <c r="W60" s="100">
        <f t="shared" si="8"/>
        <v>0</v>
      </c>
      <c r="X60" s="100">
        <v>0</v>
      </c>
      <c r="Y60" s="83">
        <v>0</v>
      </c>
      <c r="Z60" s="84">
        <f t="shared" si="9"/>
        <v>0</v>
      </c>
      <c r="AA60" s="100">
        <f t="shared" si="10"/>
        <v>0</v>
      </c>
      <c r="AB60" s="100">
        <v>0</v>
      </c>
      <c r="AC60" s="83">
        <v>0</v>
      </c>
      <c r="AD60" s="100">
        <f t="shared" si="11"/>
        <v>0</v>
      </c>
      <c r="AE60" s="100">
        <v>0</v>
      </c>
      <c r="AF60" s="83">
        <v>0</v>
      </c>
      <c r="AG60" s="100">
        <f t="shared" si="12"/>
        <v>0</v>
      </c>
      <c r="AH60" s="100">
        <v>0</v>
      </c>
      <c r="AI60" s="83">
        <v>0</v>
      </c>
      <c r="AJ60" s="100">
        <f t="shared" si="13"/>
        <v>0</v>
      </c>
      <c r="AK60" s="100">
        <v>0</v>
      </c>
      <c r="AL60" s="83">
        <v>0</v>
      </c>
      <c r="AM60" s="100">
        <f t="shared" si="14"/>
        <v>0</v>
      </c>
      <c r="AN60" s="100">
        <v>0</v>
      </c>
      <c r="AO60" s="83">
        <v>0</v>
      </c>
    </row>
    <row r="61" spans="1:41" ht="19.5" customHeight="1">
      <c r="A61" s="82" t="s">
        <v>36</v>
      </c>
      <c r="B61" s="82" t="s">
        <v>36</v>
      </c>
      <c r="C61" s="82" t="s">
        <v>36</v>
      </c>
      <c r="D61" s="82" t="s">
        <v>123</v>
      </c>
      <c r="E61" s="100">
        <f t="shared" si="0"/>
        <v>12511.57</v>
      </c>
      <c r="F61" s="100">
        <f t="shared" si="1"/>
        <v>12511.57</v>
      </c>
      <c r="G61" s="100">
        <f t="shared" si="2"/>
        <v>12511.57</v>
      </c>
      <c r="H61" s="100">
        <v>7060.6</v>
      </c>
      <c r="I61" s="83">
        <v>5450.97</v>
      </c>
      <c r="J61" s="100">
        <f t="shared" si="3"/>
        <v>0</v>
      </c>
      <c r="K61" s="100">
        <v>0</v>
      </c>
      <c r="L61" s="83">
        <v>0</v>
      </c>
      <c r="M61" s="100">
        <f t="shared" si="4"/>
        <v>0</v>
      </c>
      <c r="N61" s="100">
        <v>0</v>
      </c>
      <c r="O61" s="83">
        <v>0</v>
      </c>
      <c r="P61" s="84">
        <f t="shared" si="5"/>
        <v>0</v>
      </c>
      <c r="Q61" s="100">
        <f t="shared" si="6"/>
        <v>0</v>
      </c>
      <c r="R61" s="100">
        <v>0</v>
      </c>
      <c r="S61" s="83">
        <v>0</v>
      </c>
      <c r="T61" s="100">
        <f t="shared" si="7"/>
        <v>0</v>
      </c>
      <c r="U61" s="100">
        <v>0</v>
      </c>
      <c r="V61" s="100">
        <v>0</v>
      </c>
      <c r="W61" s="100">
        <f t="shared" si="8"/>
        <v>0</v>
      </c>
      <c r="X61" s="100">
        <v>0</v>
      </c>
      <c r="Y61" s="83">
        <v>0</v>
      </c>
      <c r="Z61" s="84">
        <f t="shared" si="9"/>
        <v>0</v>
      </c>
      <c r="AA61" s="100">
        <f t="shared" si="10"/>
        <v>0</v>
      </c>
      <c r="AB61" s="100">
        <v>0</v>
      </c>
      <c r="AC61" s="83">
        <v>0</v>
      </c>
      <c r="AD61" s="100">
        <f t="shared" si="11"/>
        <v>0</v>
      </c>
      <c r="AE61" s="100">
        <v>0</v>
      </c>
      <c r="AF61" s="83">
        <v>0</v>
      </c>
      <c r="AG61" s="100">
        <f t="shared" si="12"/>
        <v>0</v>
      </c>
      <c r="AH61" s="100">
        <v>0</v>
      </c>
      <c r="AI61" s="83">
        <v>0</v>
      </c>
      <c r="AJ61" s="100">
        <f t="shared" si="13"/>
        <v>0</v>
      </c>
      <c r="AK61" s="100">
        <v>0</v>
      </c>
      <c r="AL61" s="83">
        <v>0</v>
      </c>
      <c r="AM61" s="100">
        <f t="shared" si="14"/>
        <v>0</v>
      </c>
      <c r="AN61" s="100">
        <v>0</v>
      </c>
      <c r="AO61" s="83">
        <v>0</v>
      </c>
    </row>
    <row r="62" spans="1:41" ht="19.5" customHeight="1">
      <c r="A62" s="82" t="s">
        <v>36</v>
      </c>
      <c r="B62" s="82" t="s">
        <v>36</v>
      </c>
      <c r="C62" s="82" t="s">
        <v>36</v>
      </c>
      <c r="D62" s="82" t="s">
        <v>124</v>
      </c>
      <c r="E62" s="100">
        <f t="shared" si="0"/>
        <v>4763.52</v>
      </c>
      <c r="F62" s="100">
        <f t="shared" si="1"/>
        <v>4763.52</v>
      </c>
      <c r="G62" s="100">
        <f t="shared" si="2"/>
        <v>4763.52</v>
      </c>
      <c r="H62" s="100">
        <v>2517.69</v>
      </c>
      <c r="I62" s="83">
        <v>2245.83</v>
      </c>
      <c r="J62" s="100">
        <f t="shared" si="3"/>
        <v>0</v>
      </c>
      <c r="K62" s="100">
        <v>0</v>
      </c>
      <c r="L62" s="83">
        <v>0</v>
      </c>
      <c r="M62" s="100">
        <f t="shared" si="4"/>
        <v>0</v>
      </c>
      <c r="N62" s="100">
        <v>0</v>
      </c>
      <c r="O62" s="83">
        <v>0</v>
      </c>
      <c r="P62" s="84">
        <f t="shared" si="5"/>
        <v>0</v>
      </c>
      <c r="Q62" s="100">
        <f t="shared" si="6"/>
        <v>0</v>
      </c>
      <c r="R62" s="100">
        <v>0</v>
      </c>
      <c r="S62" s="83">
        <v>0</v>
      </c>
      <c r="T62" s="100">
        <f t="shared" si="7"/>
        <v>0</v>
      </c>
      <c r="U62" s="100">
        <v>0</v>
      </c>
      <c r="V62" s="100">
        <v>0</v>
      </c>
      <c r="W62" s="100">
        <f t="shared" si="8"/>
        <v>0</v>
      </c>
      <c r="X62" s="100">
        <v>0</v>
      </c>
      <c r="Y62" s="83">
        <v>0</v>
      </c>
      <c r="Z62" s="84">
        <f t="shared" si="9"/>
        <v>0</v>
      </c>
      <c r="AA62" s="100">
        <f t="shared" si="10"/>
        <v>0</v>
      </c>
      <c r="AB62" s="100">
        <v>0</v>
      </c>
      <c r="AC62" s="83">
        <v>0</v>
      </c>
      <c r="AD62" s="100">
        <f t="shared" si="11"/>
        <v>0</v>
      </c>
      <c r="AE62" s="100">
        <v>0</v>
      </c>
      <c r="AF62" s="83">
        <v>0</v>
      </c>
      <c r="AG62" s="100">
        <f t="shared" si="12"/>
        <v>0</v>
      </c>
      <c r="AH62" s="100">
        <v>0</v>
      </c>
      <c r="AI62" s="83">
        <v>0</v>
      </c>
      <c r="AJ62" s="100">
        <f t="shared" si="13"/>
        <v>0</v>
      </c>
      <c r="AK62" s="100">
        <v>0</v>
      </c>
      <c r="AL62" s="83">
        <v>0</v>
      </c>
      <c r="AM62" s="100">
        <f t="shared" si="14"/>
        <v>0</v>
      </c>
      <c r="AN62" s="100">
        <v>0</v>
      </c>
      <c r="AO62" s="83">
        <v>0</v>
      </c>
    </row>
    <row r="63" spans="1:41" ht="19.5" customHeight="1">
      <c r="A63" s="82" t="s">
        <v>36</v>
      </c>
      <c r="B63" s="82" t="s">
        <v>36</v>
      </c>
      <c r="C63" s="82" t="s">
        <v>36</v>
      </c>
      <c r="D63" s="82" t="s">
        <v>217</v>
      </c>
      <c r="E63" s="100">
        <f t="shared" si="0"/>
        <v>4698.65</v>
      </c>
      <c r="F63" s="100">
        <f t="shared" si="1"/>
        <v>4698.65</v>
      </c>
      <c r="G63" s="100">
        <f t="shared" si="2"/>
        <v>4698.65</v>
      </c>
      <c r="H63" s="100">
        <v>2517.23</v>
      </c>
      <c r="I63" s="83">
        <v>2181.42</v>
      </c>
      <c r="J63" s="100">
        <f t="shared" si="3"/>
        <v>0</v>
      </c>
      <c r="K63" s="100">
        <v>0</v>
      </c>
      <c r="L63" s="83">
        <v>0</v>
      </c>
      <c r="M63" s="100">
        <f t="shared" si="4"/>
        <v>0</v>
      </c>
      <c r="N63" s="100">
        <v>0</v>
      </c>
      <c r="O63" s="83">
        <v>0</v>
      </c>
      <c r="P63" s="84">
        <f t="shared" si="5"/>
        <v>0</v>
      </c>
      <c r="Q63" s="100">
        <f t="shared" si="6"/>
        <v>0</v>
      </c>
      <c r="R63" s="100">
        <v>0</v>
      </c>
      <c r="S63" s="83">
        <v>0</v>
      </c>
      <c r="T63" s="100">
        <f t="shared" si="7"/>
        <v>0</v>
      </c>
      <c r="U63" s="100">
        <v>0</v>
      </c>
      <c r="V63" s="100">
        <v>0</v>
      </c>
      <c r="W63" s="100">
        <f t="shared" si="8"/>
        <v>0</v>
      </c>
      <c r="X63" s="100">
        <v>0</v>
      </c>
      <c r="Y63" s="83">
        <v>0</v>
      </c>
      <c r="Z63" s="84">
        <f t="shared" si="9"/>
        <v>0</v>
      </c>
      <c r="AA63" s="100">
        <f t="shared" si="10"/>
        <v>0</v>
      </c>
      <c r="AB63" s="100">
        <v>0</v>
      </c>
      <c r="AC63" s="83">
        <v>0</v>
      </c>
      <c r="AD63" s="100">
        <f t="shared" si="11"/>
        <v>0</v>
      </c>
      <c r="AE63" s="100">
        <v>0</v>
      </c>
      <c r="AF63" s="83">
        <v>0</v>
      </c>
      <c r="AG63" s="100">
        <f t="shared" si="12"/>
        <v>0</v>
      </c>
      <c r="AH63" s="100">
        <v>0</v>
      </c>
      <c r="AI63" s="83">
        <v>0</v>
      </c>
      <c r="AJ63" s="100">
        <f t="shared" si="13"/>
        <v>0</v>
      </c>
      <c r="AK63" s="100">
        <v>0</v>
      </c>
      <c r="AL63" s="83">
        <v>0</v>
      </c>
      <c r="AM63" s="100">
        <f t="shared" si="14"/>
        <v>0</v>
      </c>
      <c r="AN63" s="100">
        <v>0</v>
      </c>
      <c r="AO63" s="83">
        <v>0</v>
      </c>
    </row>
    <row r="64" spans="1:41" ht="19.5" customHeight="1">
      <c r="A64" s="82" t="s">
        <v>218</v>
      </c>
      <c r="B64" s="82" t="s">
        <v>88</v>
      </c>
      <c r="C64" s="82" t="s">
        <v>125</v>
      </c>
      <c r="D64" s="82" t="s">
        <v>219</v>
      </c>
      <c r="E64" s="100">
        <f t="shared" si="0"/>
        <v>2380.79</v>
      </c>
      <c r="F64" s="100">
        <f t="shared" si="1"/>
        <v>2380.79</v>
      </c>
      <c r="G64" s="100">
        <f t="shared" si="2"/>
        <v>2380.79</v>
      </c>
      <c r="H64" s="100">
        <v>2380.79</v>
      </c>
      <c r="I64" s="83">
        <v>0</v>
      </c>
      <c r="J64" s="100">
        <f t="shared" si="3"/>
        <v>0</v>
      </c>
      <c r="K64" s="100">
        <v>0</v>
      </c>
      <c r="L64" s="83">
        <v>0</v>
      </c>
      <c r="M64" s="100">
        <f t="shared" si="4"/>
        <v>0</v>
      </c>
      <c r="N64" s="100">
        <v>0</v>
      </c>
      <c r="O64" s="83">
        <v>0</v>
      </c>
      <c r="P64" s="84">
        <f t="shared" si="5"/>
        <v>0</v>
      </c>
      <c r="Q64" s="100">
        <f t="shared" si="6"/>
        <v>0</v>
      </c>
      <c r="R64" s="100">
        <v>0</v>
      </c>
      <c r="S64" s="83">
        <v>0</v>
      </c>
      <c r="T64" s="100">
        <f t="shared" si="7"/>
        <v>0</v>
      </c>
      <c r="U64" s="100">
        <v>0</v>
      </c>
      <c r="V64" s="100">
        <v>0</v>
      </c>
      <c r="W64" s="100">
        <f t="shared" si="8"/>
        <v>0</v>
      </c>
      <c r="X64" s="100">
        <v>0</v>
      </c>
      <c r="Y64" s="83">
        <v>0</v>
      </c>
      <c r="Z64" s="84">
        <f t="shared" si="9"/>
        <v>0</v>
      </c>
      <c r="AA64" s="100">
        <f t="shared" si="10"/>
        <v>0</v>
      </c>
      <c r="AB64" s="100">
        <v>0</v>
      </c>
      <c r="AC64" s="83">
        <v>0</v>
      </c>
      <c r="AD64" s="100">
        <f t="shared" si="11"/>
        <v>0</v>
      </c>
      <c r="AE64" s="100">
        <v>0</v>
      </c>
      <c r="AF64" s="83">
        <v>0</v>
      </c>
      <c r="AG64" s="100">
        <f t="shared" si="12"/>
        <v>0</v>
      </c>
      <c r="AH64" s="100">
        <v>0</v>
      </c>
      <c r="AI64" s="83">
        <v>0</v>
      </c>
      <c r="AJ64" s="100">
        <f t="shared" si="13"/>
        <v>0</v>
      </c>
      <c r="AK64" s="100">
        <v>0</v>
      </c>
      <c r="AL64" s="83">
        <v>0</v>
      </c>
      <c r="AM64" s="100">
        <f t="shared" si="14"/>
        <v>0</v>
      </c>
      <c r="AN64" s="100">
        <v>0</v>
      </c>
      <c r="AO64" s="83">
        <v>0</v>
      </c>
    </row>
    <row r="65" spans="1:41" ht="19.5" customHeight="1">
      <c r="A65" s="82" t="s">
        <v>218</v>
      </c>
      <c r="B65" s="82" t="s">
        <v>90</v>
      </c>
      <c r="C65" s="82" t="s">
        <v>125</v>
      </c>
      <c r="D65" s="82" t="s">
        <v>220</v>
      </c>
      <c r="E65" s="100">
        <f t="shared" si="0"/>
        <v>2317.86</v>
      </c>
      <c r="F65" s="100">
        <f t="shared" si="1"/>
        <v>2317.86</v>
      </c>
      <c r="G65" s="100">
        <f t="shared" si="2"/>
        <v>2317.86</v>
      </c>
      <c r="H65" s="100">
        <v>136.44</v>
      </c>
      <c r="I65" s="83">
        <v>2181.42</v>
      </c>
      <c r="J65" s="100">
        <f t="shared" si="3"/>
        <v>0</v>
      </c>
      <c r="K65" s="100">
        <v>0</v>
      </c>
      <c r="L65" s="83">
        <v>0</v>
      </c>
      <c r="M65" s="100">
        <f t="shared" si="4"/>
        <v>0</v>
      </c>
      <c r="N65" s="100">
        <v>0</v>
      </c>
      <c r="O65" s="83">
        <v>0</v>
      </c>
      <c r="P65" s="84">
        <f t="shared" si="5"/>
        <v>0</v>
      </c>
      <c r="Q65" s="100">
        <f t="shared" si="6"/>
        <v>0</v>
      </c>
      <c r="R65" s="100">
        <v>0</v>
      </c>
      <c r="S65" s="83">
        <v>0</v>
      </c>
      <c r="T65" s="100">
        <f t="shared" si="7"/>
        <v>0</v>
      </c>
      <c r="U65" s="100">
        <v>0</v>
      </c>
      <c r="V65" s="100">
        <v>0</v>
      </c>
      <c r="W65" s="100">
        <f t="shared" si="8"/>
        <v>0</v>
      </c>
      <c r="X65" s="100">
        <v>0</v>
      </c>
      <c r="Y65" s="83">
        <v>0</v>
      </c>
      <c r="Z65" s="84">
        <f t="shared" si="9"/>
        <v>0</v>
      </c>
      <c r="AA65" s="100">
        <f t="shared" si="10"/>
        <v>0</v>
      </c>
      <c r="AB65" s="100">
        <v>0</v>
      </c>
      <c r="AC65" s="83">
        <v>0</v>
      </c>
      <c r="AD65" s="100">
        <f t="shared" si="11"/>
        <v>0</v>
      </c>
      <c r="AE65" s="100">
        <v>0</v>
      </c>
      <c r="AF65" s="83">
        <v>0</v>
      </c>
      <c r="AG65" s="100">
        <f t="shared" si="12"/>
        <v>0</v>
      </c>
      <c r="AH65" s="100">
        <v>0</v>
      </c>
      <c r="AI65" s="83">
        <v>0</v>
      </c>
      <c r="AJ65" s="100">
        <f t="shared" si="13"/>
        <v>0</v>
      </c>
      <c r="AK65" s="100">
        <v>0</v>
      </c>
      <c r="AL65" s="83">
        <v>0</v>
      </c>
      <c r="AM65" s="100">
        <f t="shared" si="14"/>
        <v>0</v>
      </c>
      <c r="AN65" s="100">
        <v>0</v>
      </c>
      <c r="AO65" s="83">
        <v>0</v>
      </c>
    </row>
    <row r="66" spans="1:41" ht="19.5" customHeight="1">
      <c r="A66" s="82" t="s">
        <v>36</v>
      </c>
      <c r="B66" s="82" t="s">
        <v>36</v>
      </c>
      <c r="C66" s="82" t="s">
        <v>36</v>
      </c>
      <c r="D66" s="82" t="s">
        <v>212</v>
      </c>
      <c r="E66" s="100">
        <f t="shared" si="0"/>
        <v>64.86999999999999</v>
      </c>
      <c r="F66" s="100">
        <f t="shared" si="1"/>
        <v>64.86999999999999</v>
      </c>
      <c r="G66" s="100">
        <f t="shared" si="2"/>
        <v>64.86999999999999</v>
      </c>
      <c r="H66" s="100">
        <v>0.46</v>
      </c>
      <c r="I66" s="83">
        <v>64.41</v>
      </c>
      <c r="J66" s="100">
        <f t="shared" si="3"/>
        <v>0</v>
      </c>
      <c r="K66" s="100">
        <v>0</v>
      </c>
      <c r="L66" s="83">
        <v>0</v>
      </c>
      <c r="M66" s="100">
        <f t="shared" si="4"/>
        <v>0</v>
      </c>
      <c r="N66" s="100">
        <v>0</v>
      </c>
      <c r="O66" s="83">
        <v>0</v>
      </c>
      <c r="P66" s="84">
        <f t="shared" si="5"/>
        <v>0</v>
      </c>
      <c r="Q66" s="100">
        <f t="shared" si="6"/>
        <v>0</v>
      </c>
      <c r="R66" s="100">
        <v>0</v>
      </c>
      <c r="S66" s="83">
        <v>0</v>
      </c>
      <c r="T66" s="100">
        <f t="shared" si="7"/>
        <v>0</v>
      </c>
      <c r="U66" s="100">
        <v>0</v>
      </c>
      <c r="V66" s="100">
        <v>0</v>
      </c>
      <c r="W66" s="100">
        <f t="shared" si="8"/>
        <v>0</v>
      </c>
      <c r="X66" s="100">
        <v>0</v>
      </c>
      <c r="Y66" s="83">
        <v>0</v>
      </c>
      <c r="Z66" s="84">
        <f t="shared" si="9"/>
        <v>0</v>
      </c>
      <c r="AA66" s="100">
        <f t="shared" si="10"/>
        <v>0</v>
      </c>
      <c r="AB66" s="100">
        <v>0</v>
      </c>
      <c r="AC66" s="83">
        <v>0</v>
      </c>
      <c r="AD66" s="100">
        <f t="shared" si="11"/>
        <v>0</v>
      </c>
      <c r="AE66" s="100">
        <v>0</v>
      </c>
      <c r="AF66" s="83">
        <v>0</v>
      </c>
      <c r="AG66" s="100">
        <f t="shared" si="12"/>
        <v>0</v>
      </c>
      <c r="AH66" s="100">
        <v>0</v>
      </c>
      <c r="AI66" s="83">
        <v>0</v>
      </c>
      <c r="AJ66" s="100">
        <f t="shared" si="13"/>
        <v>0</v>
      </c>
      <c r="AK66" s="100">
        <v>0</v>
      </c>
      <c r="AL66" s="83">
        <v>0</v>
      </c>
      <c r="AM66" s="100">
        <f t="shared" si="14"/>
        <v>0</v>
      </c>
      <c r="AN66" s="100">
        <v>0</v>
      </c>
      <c r="AO66" s="83">
        <v>0</v>
      </c>
    </row>
    <row r="67" spans="1:41" ht="19.5" customHeight="1">
      <c r="A67" s="82" t="s">
        <v>213</v>
      </c>
      <c r="B67" s="82" t="s">
        <v>88</v>
      </c>
      <c r="C67" s="82" t="s">
        <v>125</v>
      </c>
      <c r="D67" s="82" t="s">
        <v>214</v>
      </c>
      <c r="E67" s="100">
        <f t="shared" si="0"/>
        <v>0.46</v>
      </c>
      <c r="F67" s="100">
        <f t="shared" si="1"/>
        <v>0.46</v>
      </c>
      <c r="G67" s="100">
        <f t="shared" si="2"/>
        <v>0.46</v>
      </c>
      <c r="H67" s="100">
        <v>0.46</v>
      </c>
      <c r="I67" s="83">
        <v>0</v>
      </c>
      <c r="J67" s="100">
        <f t="shared" si="3"/>
        <v>0</v>
      </c>
      <c r="K67" s="100">
        <v>0</v>
      </c>
      <c r="L67" s="83">
        <v>0</v>
      </c>
      <c r="M67" s="100">
        <f t="shared" si="4"/>
        <v>0</v>
      </c>
      <c r="N67" s="100">
        <v>0</v>
      </c>
      <c r="O67" s="83">
        <v>0</v>
      </c>
      <c r="P67" s="84">
        <f t="shared" si="5"/>
        <v>0</v>
      </c>
      <c r="Q67" s="100">
        <f t="shared" si="6"/>
        <v>0</v>
      </c>
      <c r="R67" s="100">
        <v>0</v>
      </c>
      <c r="S67" s="83">
        <v>0</v>
      </c>
      <c r="T67" s="100">
        <f t="shared" si="7"/>
        <v>0</v>
      </c>
      <c r="U67" s="100">
        <v>0</v>
      </c>
      <c r="V67" s="100">
        <v>0</v>
      </c>
      <c r="W67" s="100">
        <f t="shared" si="8"/>
        <v>0</v>
      </c>
      <c r="X67" s="100">
        <v>0</v>
      </c>
      <c r="Y67" s="83">
        <v>0</v>
      </c>
      <c r="Z67" s="84">
        <f t="shared" si="9"/>
        <v>0</v>
      </c>
      <c r="AA67" s="100">
        <f t="shared" si="10"/>
        <v>0</v>
      </c>
      <c r="AB67" s="100">
        <v>0</v>
      </c>
      <c r="AC67" s="83">
        <v>0</v>
      </c>
      <c r="AD67" s="100">
        <f t="shared" si="11"/>
        <v>0</v>
      </c>
      <c r="AE67" s="100">
        <v>0</v>
      </c>
      <c r="AF67" s="83">
        <v>0</v>
      </c>
      <c r="AG67" s="100">
        <f t="shared" si="12"/>
        <v>0</v>
      </c>
      <c r="AH67" s="100">
        <v>0</v>
      </c>
      <c r="AI67" s="83">
        <v>0</v>
      </c>
      <c r="AJ67" s="100">
        <f t="shared" si="13"/>
        <v>0</v>
      </c>
      <c r="AK67" s="100">
        <v>0</v>
      </c>
      <c r="AL67" s="83">
        <v>0</v>
      </c>
      <c r="AM67" s="100">
        <f t="shared" si="14"/>
        <v>0</v>
      </c>
      <c r="AN67" s="100">
        <v>0</v>
      </c>
      <c r="AO67" s="83">
        <v>0</v>
      </c>
    </row>
    <row r="68" spans="1:41" ht="19.5" customHeight="1">
      <c r="A68" s="82" t="s">
        <v>213</v>
      </c>
      <c r="B68" s="82" t="s">
        <v>98</v>
      </c>
      <c r="C68" s="82" t="s">
        <v>125</v>
      </c>
      <c r="D68" s="82" t="s">
        <v>216</v>
      </c>
      <c r="E68" s="100">
        <f t="shared" si="0"/>
        <v>64.41</v>
      </c>
      <c r="F68" s="100">
        <f t="shared" si="1"/>
        <v>64.41</v>
      </c>
      <c r="G68" s="100">
        <f t="shared" si="2"/>
        <v>64.41</v>
      </c>
      <c r="H68" s="100">
        <v>0</v>
      </c>
      <c r="I68" s="83">
        <v>64.41</v>
      </c>
      <c r="J68" s="100">
        <f t="shared" si="3"/>
        <v>0</v>
      </c>
      <c r="K68" s="100">
        <v>0</v>
      </c>
      <c r="L68" s="83">
        <v>0</v>
      </c>
      <c r="M68" s="100">
        <f t="shared" si="4"/>
        <v>0</v>
      </c>
      <c r="N68" s="100">
        <v>0</v>
      </c>
      <c r="O68" s="83">
        <v>0</v>
      </c>
      <c r="P68" s="84">
        <f t="shared" si="5"/>
        <v>0</v>
      </c>
      <c r="Q68" s="100">
        <f t="shared" si="6"/>
        <v>0</v>
      </c>
      <c r="R68" s="100">
        <v>0</v>
      </c>
      <c r="S68" s="83">
        <v>0</v>
      </c>
      <c r="T68" s="100">
        <f t="shared" si="7"/>
        <v>0</v>
      </c>
      <c r="U68" s="100">
        <v>0</v>
      </c>
      <c r="V68" s="100">
        <v>0</v>
      </c>
      <c r="W68" s="100">
        <f t="shared" si="8"/>
        <v>0</v>
      </c>
      <c r="X68" s="100">
        <v>0</v>
      </c>
      <c r="Y68" s="83">
        <v>0</v>
      </c>
      <c r="Z68" s="84">
        <f t="shared" si="9"/>
        <v>0</v>
      </c>
      <c r="AA68" s="100">
        <f t="shared" si="10"/>
        <v>0</v>
      </c>
      <c r="AB68" s="100">
        <v>0</v>
      </c>
      <c r="AC68" s="83">
        <v>0</v>
      </c>
      <c r="AD68" s="100">
        <f t="shared" si="11"/>
        <v>0</v>
      </c>
      <c r="AE68" s="100">
        <v>0</v>
      </c>
      <c r="AF68" s="83">
        <v>0</v>
      </c>
      <c r="AG68" s="100">
        <f t="shared" si="12"/>
        <v>0</v>
      </c>
      <c r="AH68" s="100">
        <v>0</v>
      </c>
      <c r="AI68" s="83">
        <v>0</v>
      </c>
      <c r="AJ68" s="100">
        <f t="shared" si="13"/>
        <v>0</v>
      </c>
      <c r="AK68" s="100">
        <v>0</v>
      </c>
      <c r="AL68" s="83">
        <v>0</v>
      </c>
      <c r="AM68" s="100">
        <f t="shared" si="14"/>
        <v>0</v>
      </c>
      <c r="AN68" s="100">
        <v>0</v>
      </c>
      <c r="AO68" s="83">
        <v>0</v>
      </c>
    </row>
    <row r="69" spans="1:41" ht="19.5" customHeight="1">
      <c r="A69" s="82" t="s">
        <v>36</v>
      </c>
      <c r="B69" s="82" t="s">
        <v>36</v>
      </c>
      <c r="C69" s="82" t="s">
        <v>36</v>
      </c>
      <c r="D69" s="82" t="s">
        <v>126</v>
      </c>
      <c r="E69" s="100">
        <f t="shared" si="0"/>
        <v>4858.21</v>
      </c>
      <c r="F69" s="100">
        <f t="shared" si="1"/>
        <v>4858.21</v>
      </c>
      <c r="G69" s="100">
        <f t="shared" si="2"/>
        <v>4858.21</v>
      </c>
      <c r="H69" s="100">
        <v>2494.59</v>
      </c>
      <c r="I69" s="83">
        <v>2363.62</v>
      </c>
      <c r="J69" s="100">
        <f t="shared" si="3"/>
        <v>0</v>
      </c>
      <c r="K69" s="100">
        <v>0</v>
      </c>
      <c r="L69" s="83">
        <v>0</v>
      </c>
      <c r="M69" s="100">
        <f t="shared" si="4"/>
        <v>0</v>
      </c>
      <c r="N69" s="100">
        <v>0</v>
      </c>
      <c r="O69" s="83">
        <v>0</v>
      </c>
      <c r="P69" s="84">
        <f t="shared" si="5"/>
        <v>0</v>
      </c>
      <c r="Q69" s="100">
        <f t="shared" si="6"/>
        <v>0</v>
      </c>
      <c r="R69" s="100">
        <v>0</v>
      </c>
      <c r="S69" s="83">
        <v>0</v>
      </c>
      <c r="T69" s="100">
        <f t="shared" si="7"/>
        <v>0</v>
      </c>
      <c r="U69" s="100">
        <v>0</v>
      </c>
      <c r="V69" s="100">
        <v>0</v>
      </c>
      <c r="W69" s="100">
        <f t="shared" si="8"/>
        <v>0</v>
      </c>
      <c r="X69" s="100">
        <v>0</v>
      </c>
      <c r="Y69" s="83">
        <v>0</v>
      </c>
      <c r="Z69" s="84">
        <f t="shared" si="9"/>
        <v>0</v>
      </c>
      <c r="AA69" s="100">
        <f t="shared" si="10"/>
        <v>0</v>
      </c>
      <c r="AB69" s="100">
        <v>0</v>
      </c>
      <c r="AC69" s="83">
        <v>0</v>
      </c>
      <c r="AD69" s="100">
        <f t="shared" si="11"/>
        <v>0</v>
      </c>
      <c r="AE69" s="100">
        <v>0</v>
      </c>
      <c r="AF69" s="83">
        <v>0</v>
      </c>
      <c r="AG69" s="100">
        <f t="shared" si="12"/>
        <v>0</v>
      </c>
      <c r="AH69" s="100">
        <v>0</v>
      </c>
      <c r="AI69" s="83">
        <v>0</v>
      </c>
      <c r="AJ69" s="100">
        <f t="shared" si="13"/>
        <v>0</v>
      </c>
      <c r="AK69" s="100">
        <v>0</v>
      </c>
      <c r="AL69" s="83">
        <v>0</v>
      </c>
      <c r="AM69" s="100">
        <f t="shared" si="14"/>
        <v>0</v>
      </c>
      <c r="AN69" s="100">
        <v>0</v>
      </c>
      <c r="AO69" s="83">
        <v>0</v>
      </c>
    </row>
    <row r="70" spans="1:41" ht="19.5" customHeight="1">
      <c r="A70" s="82" t="s">
        <v>36</v>
      </c>
      <c r="B70" s="82" t="s">
        <v>36</v>
      </c>
      <c r="C70" s="82" t="s">
        <v>36</v>
      </c>
      <c r="D70" s="82" t="s">
        <v>217</v>
      </c>
      <c r="E70" s="100">
        <f t="shared" si="0"/>
        <v>4212.2</v>
      </c>
      <c r="F70" s="100">
        <f t="shared" si="1"/>
        <v>4212.2</v>
      </c>
      <c r="G70" s="100">
        <f t="shared" si="2"/>
        <v>4212.2</v>
      </c>
      <c r="H70" s="100">
        <v>2494.52</v>
      </c>
      <c r="I70" s="83">
        <v>1717.68</v>
      </c>
      <c r="J70" s="100">
        <f t="shared" si="3"/>
        <v>0</v>
      </c>
      <c r="K70" s="100">
        <v>0</v>
      </c>
      <c r="L70" s="83">
        <v>0</v>
      </c>
      <c r="M70" s="100">
        <f t="shared" si="4"/>
        <v>0</v>
      </c>
      <c r="N70" s="100">
        <v>0</v>
      </c>
      <c r="O70" s="83">
        <v>0</v>
      </c>
      <c r="P70" s="84">
        <f t="shared" si="5"/>
        <v>0</v>
      </c>
      <c r="Q70" s="100">
        <f t="shared" si="6"/>
        <v>0</v>
      </c>
      <c r="R70" s="100">
        <v>0</v>
      </c>
      <c r="S70" s="83">
        <v>0</v>
      </c>
      <c r="T70" s="100">
        <f t="shared" si="7"/>
        <v>0</v>
      </c>
      <c r="U70" s="100">
        <v>0</v>
      </c>
      <c r="V70" s="100">
        <v>0</v>
      </c>
      <c r="W70" s="100">
        <f t="shared" si="8"/>
        <v>0</v>
      </c>
      <c r="X70" s="100">
        <v>0</v>
      </c>
      <c r="Y70" s="83">
        <v>0</v>
      </c>
      <c r="Z70" s="84">
        <f t="shared" si="9"/>
        <v>0</v>
      </c>
      <c r="AA70" s="100">
        <f t="shared" si="10"/>
        <v>0</v>
      </c>
      <c r="AB70" s="100">
        <v>0</v>
      </c>
      <c r="AC70" s="83">
        <v>0</v>
      </c>
      <c r="AD70" s="100">
        <f t="shared" si="11"/>
        <v>0</v>
      </c>
      <c r="AE70" s="100">
        <v>0</v>
      </c>
      <c r="AF70" s="83">
        <v>0</v>
      </c>
      <c r="AG70" s="100">
        <f t="shared" si="12"/>
        <v>0</v>
      </c>
      <c r="AH70" s="100">
        <v>0</v>
      </c>
      <c r="AI70" s="83">
        <v>0</v>
      </c>
      <c r="AJ70" s="100">
        <f t="shared" si="13"/>
        <v>0</v>
      </c>
      <c r="AK70" s="100">
        <v>0</v>
      </c>
      <c r="AL70" s="83">
        <v>0</v>
      </c>
      <c r="AM70" s="100">
        <f t="shared" si="14"/>
        <v>0</v>
      </c>
      <c r="AN70" s="100">
        <v>0</v>
      </c>
      <c r="AO70" s="83">
        <v>0</v>
      </c>
    </row>
    <row r="71" spans="1:41" ht="19.5" customHeight="1">
      <c r="A71" s="82" t="s">
        <v>218</v>
      </c>
      <c r="B71" s="82" t="s">
        <v>88</v>
      </c>
      <c r="C71" s="82" t="s">
        <v>127</v>
      </c>
      <c r="D71" s="82" t="s">
        <v>219</v>
      </c>
      <c r="E71" s="100">
        <f aca="true" t="shared" si="15" ref="E71:E94">SUM(F71,P71,Z71)</f>
        <v>2348.18</v>
      </c>
      <c r="F71" s="100">
        <f aca="true" t="shared" si="16" ref="F71:F94">SUM(G71,J71,M71)</f>
        <v>2348.18</v>
      </c>
      <c r="G71" s="100">
        <f aca="true" t="shared" si="17" ref="G71:G94">SUM(H71:I71)</f>
        <v>2348.18</v>
      </c>
      <c r="H71" s="100">
        <v>2348.18</v>
      </c>
      <c r="I71" s="83">
        <v>0</v>
      </c>
      <c r="J71" s="100">
        <f aca="true" t="shared" si="18" ref="J71:J94">SUM(K71:L71)</f>
        <v>0</v>
      </c>
      <c r="K71" s="100">
        <v>0</v>
      </c>
      <c r="L71" s="83">
        <v>0</v>
      </c>
      <c r="M71" s="100">
        <f aca="true" t="shared" si="19" ref="M71:M94">SUM(N71:O71)</f>
        <v>0</v>
      </c>
      <c r="N71" s="100">
        <v>0</v>
      </c>
      <c r="O71" s="83">
        <v>0</v>
      </c>
      <c r="P71" s="84">
        <f aca="true" t="shared" si="20" ref="P71:P94">SUM(Q71,T71,W71)</f>
        <v>0</v>
      </c>
      <c r="Q71" s="100">
        <f aca="true" t="shared" si="21" ref="Q71:Q94">SUM(R71:S71)</f>
        <v>0</v>
      </c>
      <c r="R71" s="100">
        <v>0</v>
      </c>
      <c r="S71" s="83">
        <v>0</v>
      </c>
      <c r="T71" s="100">
        <f aca="true" t="shared" si="22" ref="T71:T94">SUM(U71:V71)</f>
        <v>0</v>
      </c>
      <c r="U71" s="100">
        <v>0</v>
      </c>
      <c r="V71" s="100">
        <v>0</v>
      </c>
      <c r="W71" s="100">
        <f aca="true" t="shared" si="23" ref="W71:W94">SUM(X71:Y71)</f>
        <v>0</v>
      </c>
      <c r="X71" s="100">
        <v>0</v>
      </c>
      <c r="Y71" s="83">
        <v>0</v>
      </c>
      <c r="Z71" s="84">
        <f aca="true" t="shared" si="24" ref="Z71:Z94">SUM(AA71,AD71,AG71,AJ71,AM71)</f>
        <v>0</v>
      </c>
      <c r="AA71" s="100">
        <f aca="true" t="shared" si="25" ref="AA71:AA94">SUM(AB71:AC71)</f>
        <v>0</v>
      </c>
      <c r="AB71" s="100">
        <v>0</v>
      </c>
      <c r="AC71" s="83">
        <v>0</v>
      </c>
      <c r="AD71" s="100">
        <f aca="true" t="shared" si="26" ref="AD71:AD94">SUM(AE71:AF71)</f>
        <v>0</v>
      </c>
      <c r="AE71" s="100">
        <v>0</v>
      </c>
      <c r="AF71" s="83">
        <v>0</v>
      </c>
      <c r="AG71" s="100">
        <f aca="true" t="shared" si="27" ref="AG71:AG94">SUM(AH71:AI71)</f>
        <v>0</v>
      </c>
      <c r="AH71" s="100">
        <v>0</v>
      </c>
      <c r="AI71" s="83">
        <v>0</v>
      </c>
      <c r="AJ71" s="100">
        <f aca="true" t="shared" si="28" ref="AJ71:AJ94">SUM(AK71:AL71)</f>
        <v>0</v>
      </c>
      <c r="AK71" s="100">
        <v>0</v>
      </c>
      <c r="AL71" s="83">
        <v>0</v>
      </c>
      <c r="AM71" s="100">
        <f aca="true" t="shared" si="29" ref="AM71:AM94">SUM(AN71:AO71)</f>
        <v>0</v>
      </c>
      <c r="AN71" s="100">
        <v>0</v>
      </c>
      <c r="AO71" s="83">
        <v>0</v>
      </c>
    </row>
    <row r="72" spans="1:41" ht="19.5" customHeight="1">
      <c r="A72" s="82" t="s">
        <v>218</v>
      </c>
      <c r="B72" s="82" t="s">
        <v>90</v>
      </c>
      <c r="C72" s="82" t="s">
        <v>127</v>
      </c>
      <c r="D72" s="82" t="s">
        <v>220</v>
      </c>
      <c r="E72" s="100">
        <f t="shared" si="15"/>
        <v>1864.02</v>
      </c>
      <c r="F72" s="100">
        <f t="shared" si="16"/>
        <v>1864.02</v>
      </c>
      <c r="G72" s="100">
        <f t="shared" si="17"/>
        <v>1864.02</v>
      </c>
      <c r="H72" s="100">
        <v>146.34</v>
      </c>
      <c r="I72" s="83">
        <v>1717.68</v>
      </c>
      <c r="J72" s="100">
        <f t="shared" si="18"/>
        <v>0</v>
      </c>
      <c r="K72" s="100">
        <v>0</v>
      </c>
      <c r="L72" s="83">
        <v>0</v>
      </c>
      <c r="M72" s="100">
        <f t="shared" si="19"/>
        <v>0</v>
      </c>
      <c r="N72" s="100">
        <v>0</v>
      </c>
      <c r="O72" s="83">
        <v>0</v>
      </c>
      <c r="P72" s="84">
        <f t="shared" si="20"/>
        <v>0</v>
      </c>
      <c r="Q72" s="100">
        <f t="shared" si="21"/>
        <v>0</v>
      </c>
      <c r="R72" s="100">
        <v>0</v>
      </c>
      <c r="S72" s="83">
        <v>0</v>
      </c>
      <c r="T72" s="100">
        <f t="shared" si="22"/>
        <v>0</v>
      </c>
      <c r="U72" s="100">
        <v>0</v>
      </c>
      <c r="V72" s="100">
        <v>0</v>
      </c>
      <c r="W72" s="100">
        <f t="shared" si="23"/>
        <v>0</v>
      </c>
      <c r="X72" s="100">
        <v>0</v>
      </c>
      <c r="Y72" s="83">
        <v>0</v>
      </c>
      <c r="Z72" s="84">
        <f t="shared" si="24"/>
        <v>0</v>
      </c>
      <c r="AA72" s="100">
        <f t="shared" si="25"/>
        <v>0</v>
      </c>
      <c r="AB72" s="100">
        <v>0</v>
      </c>
      <c r="AC72" s="83">
        <v>0</v>
      </c>
      <c r="AD72" s="100">
        <f t="shared" si="26"/>
        <v>0</v>
      </c>
      <c r="AE72" s="100">
        <v>0</v>
      </c>
      <c r="AF72" s="83">
        <v>0</v>
      </c>
      <c r="AG72" s="100">
        <f t="shared" si="27"/>
        <v>0</v>
      </c>
      <c r="AH72" s="100">
        <v>0</v>
      </c>
      <c r="AI72" s="83">
        <v>0</v>
      </c>
      <c r="AJ72" s="100">
        <f t="shared" si="28"/>
        <v>0</v>
      </c>
      <c r="AK72" s="100">
        <v>0</v>
      </c>
      <c r="AL72" s="83">
        <v>0</v>
      </c>
      <c r="AM72" s="100">
        <f t="shared" si="29"/>
        <v>0</v>
      </c>
      <c r="AN72" s="100">
        <v>0</v>
      </c>
      <c r="AO72" s="83">
        <v>0</v>
      </c>
    </row>
    <row r="73" spans="1:41" ht="19.5" customHeight="1">
      <c r="A73" s="82" t="s">
        <v>36</v>
      </c>
      <c r="B73" s="82" t="s">
        <v>36</v>
      </c>
      <c r="C73" s="82" t="s">
        <v>36</v>
      </c>
      <c r="D73" s="82" t="s">
        <v>221</v>
      </c>
      <c r="E73" s="100">
        <f t="shared" si="15"/>
        <v>14.35</v>
      </c>
      <c r="F73" s="100">
        <f t="shared" si="16"/>
        <v>14.35</v>
      </c>
      <c r="G73" s="100">
        <f t="shared" si="17"/>
        <v>14.35</v>
      </c>
      <c r="H73" s="100">
        <v>0</v>
      </c>
      <c r="I73" s="83">
        <v>14.35</v>
      </c>
      <c r="J73" s="100">
        <f t="shared" si="18"/>
        <v>0</v>
      </c>
      <c r="K73" s="100">
        <v>0</v>
      </c>
      <c r="L73" s="83">
        <v>0</v>
      </c>
      <c r="M73" s="100">
        <f t="shared" si="19"/>
        <v>0</v>
      </c>
      <c r="N73" s="100">
        <v>0</v>
      </c>
      <c r="O73" s="83">
        <v>0</v>
      </c>
      <c r="P73" s="84">
        <f t="shared" si="20"/>
        <v>0</v>
      </c>
      <c r="Q73" s="100">
        <f t="shared" si="21"/>
        <v>0</v>
      </c>
      <c r="R73" s="100">
        <v>0</v>
      </c>
      <c r="S73" s="83">
        <v>0</v>
      </c>
      <c r="T73" s="100">
        <f t="shared" si="22"/>
        <v>0</v>
      </c>
      <c r="U73" s="100">
        <v>0</v>
      </c>
      <c r="V73" s="100">
        <v>0</v>
      </c>
      <c r="W73" s="100">
        <f t="shared" si="23"/>
        <v>0</v>
      </c>
      <c r="X73" s="100">
        <v>0</v>
      </c>
      <c r="Y73" s="83">
        <v>0</v>
      </c>
      <c r="Z73" s="84">
        <f t="shared" si="24"/>
        <v>0</v>
      </c>
      <c r="AA73" s="100">
        <f t="shared" si="25"/>
        <v>0</v>
      </c>
      <c r="AB73" s="100">
        <v>0</v>
      </c>
      <c r="AC73" s="83">
        <v>0</v>
      </c>
      <c r="AD73" s="100">
        <f t="shared" si="26"/>
        <v>0</v>
      </c>
      <c r="AE73" s="100">
        <v>0</v>
      </c>
      <c r="AF73" s="83">
        <v>0</v>
      </c>
      <c r="AG73" s="100">
        <f t="shared" si="27"/>
        <v>0</v>
      </c>
      <c r="AH73" s="100">
        <v>0</v>
      </c>
      <c r="AI73" s="83">
        <v>0</v>
      </c>
      <c r="AJ73" s="100">
        <f t="shared" si="28"/>
        <v>0</v>
      </c>
      <c r="AK73" s="100">
        <v>0</v>
      </c>
      <c r="AL73" s="83">
        <v>0</v>
      </c>
      <c r="AM73" s="100">
        <f t="shared" si="29"/>
        <v>0</v>
      </c>
      <c r="AN73" s="100">
        <v>0</v>
      </c>
      <c r="AO73" s="83">
        <v>0</v>
      </c>
    </row>
    <row r="74" spans="1:41" ht="19.5" customHeight="1">
      <c r="A74" s="82" t="s">
        <v>222</v>
      </c>
      <c r="B74" s="82" t="s">
        <v>88</v>
      </c>
      <c r="C74" s="82" t="s">
        <v>127</v>
      </c>
      <c r="D74" s="82" t="s">
        <v>223</v>
      </c>
      <c r="E74" s="100">
        <f t="shared" si="15"/>
        <v>14.35</v>
      </c>
      <c r="F74" s="100">
        <f t="shared" si="16"/>
        <v>14.35</v>
      </c>
      <c r="G74" s="100">
        <f t="shared" si="17"/>
        <v>14.35</v>
      </c>
      <c r="H74" s="100">
        <v>0</v>
      </c>
      <c r="I74" s="83">
        <v>14.35</v>
      </c>
      <c r="J74" s="100">
        <f t="shared" si="18"/>
        <v>0</v>
      </c>
      <c r="K74" s="100">
        <v>0</v>
      </c>
      <c r="L74" s="83">
        <v>0</v>
      </c>
      <c r="M74" s="100">
        <f t="shared" si="19"/>
        <v>0</v>
      </c>
      <c r="N74" s="100">
        <v>0</v>
      </c>
      <c r="O74" s="83">
        <v>0</v>
      </c>
      <c r="P74" s="84">
        <f t="shared" si="20"/>
        <v>0</v>
      </c>
      <c r="Q74" s="100">
        <f t="shared" si="21"/>
        <v>0</v>
      </c>
      <c r="R74" s="100">
        <v>0</v>
      </c>
      <c r="S74" s="83">
        <v>0</v>
      </c>
      <c r="T74" s="100">
        <f t="shared" si="22"/>
        <v>0</v>
      </c>
      <c r="U74" s="100">
        <v>0</v>
      </c>
      <c r="V74" s="100">
        <v>0</v>
      </c>
      <c r="W74" s="100">
        <f t="shared" si="23"/>
        <v>0</v>
      </c>
      <c r="X74" s="100">
        <v>0</v>
      </c>
      <c r="Y74" s="83">
        <v>0</v>
      </c>
      <c r="Z74" s="84">
        <f t="shared" si="24"/>
        <v>0</v>
      </c>
      <c r="AA74" s="100">
        <f t="shared" si="25"/>
        <v>0</v>
      </c>
      <c r="AB74" s="100">
        <v>0</v>
      </c>
      <c r="AC74" s="83">
        <v>0</v>
      </c>
      <c r="AD74" s="100">
        <f t="shared" si="26"/>
        <v>0</v>
      </c>
      <c r="AE74" s="100">
        <v>0</v>
      </c>
      <c r="AF74" s="83">
        <v>0</v>
      </c>
      <c r="AG74" s="100">
        <f t="shared" si="27"/>
        <v>0</v>
      </c>
      <c r="AH74" s="100">
        <v>0</v>
      </c>
      <c r="AI74" s="83">
        <v>0</v>
      </c>
      <c r="AJ74" s="100">
        <f t="shared" si="28"/>
        <v>0</v>
      </c>
      <c r="AK74" s="100">
        <v>0</v>
      </c>
      <c r="AL74" s="83">
        <v>0</v>
      </c>
      <c r="AM74" s="100">
        <f t="shared" si="29"/>
        <v>0</v>
      </c>
      <c r="AN74" s="100">
        <v>0</v>
      </c>
      <c r="AO74" s="83">
        <v>0</v>
      </c>
    </row>
    <row r="75" spans="1:41" ht="19.5" customHeight="1">
      <c r="A75" s="82" t="s">
        <v>36</v>
      </c>
      <c r="B75" s="82" t="s">
        <v>36</v>
      </c>
      <c r="C75" s="82" t="s">
        <v>36</v>
      </c>
      <c r="D75" s="82" t="s">
        <v>212</v>
      </c>
      <c r="E75" s="100">
        <f t="shared" si="15"/>
        <v>131.66</v>
      </c>
      <c r="F75" s="100">
        <f t="shared" si="16"/>
        <v>131.66</v>
      </c>
      <c r="G75" s="100">
        <f t="shared" si="17"/>
        <v>131.66</v>
      </c>
      <c r="H75" s="100">
        <v>0.07</v>
      </c>
      <c r="I75" s="83">
        <v>131.59</v>
      </c>
      <c r="J75" s="100">
        <f t="shared" si="18"/>
        <v>0</v>
      </c>
      <c r="K75" s="100">
        <v>0</v>
      </c>
      <c r="L75" s="83">
        <v>0</v>
      </c>
      <c r="M75" s="100">
        <f t="shared" si="19"/>
        <v>0</v>
      </c>
      <c r="N75" s="100">
        <v>0</v>
      </c>
      <c r="O75" s="83">
        <v>0</v>
      </c>
      <c r="P75" s="84">
        <f t="shared" si="20"/>
        <v>0</v>
      </c>
      <c r="Q75" s="100">
        <f t="shared" si="21"/>
        <v>0</v>
      </c>
      <c r="R75" s="100">
        <v>0</v>
      </c>
      <c r="S75" s="83">
        <v>0</v>
      </c>
      <c r="T75" s="100">
        <f t="shared" si="22"/>
        <v>0</v>
      </c>
      <c r="U75" s="100">
        <v>0</v>
      </c>
      <c r="V75" s="100">
        <v>0</v>
      </c>
      <c r="W75" s="100">
        <f t="shared" si="23"/>
        <v>0</v>
      </c>
      <c r="X75" s="100">
        <v>0</v>
      </c>
      <c r="Y75" s="83">
        <v>0</v>
      </c>
      <c r="Z75" s="84">
        <f t="shared" si="24"/>
        <v>0</v>
      </c>
      <c r="AA75" s="100">
        <f t="shared" si="25"/>
        <v>0</v>
      </c>
      <c r="AB75" s="100">
        <v>0</v>
      </c>
      <c r="AC75" s="83">
        <v>0</v>
      </c>
      <c r="AD75" s="100">
        <f t="shared" si="26"/>
        <v>0</v>
      </c>
      <c r="AE75" s="100">
        <v>0</v>
      </c>
      <c r="AF75" s="83">
        <v>0</v>
      </c>
      <c r="AG75" s="100">
        <f t="shared" si="27"/>
        <v>0</v>
      </c>
      <c r="AH75" s="100">
        <v>0</v>
      </c>
      <c r="AI75" s="83">
        <v>0</v>
      </c>
      <c r="AJ75" s="100">
        <f t="shared" si="28"/>
        <v>0</v>
      </c>
      <c r="AK75" s="100">
        <v>0</v>
      </c>
      <c r="AL75" s="83">
        <v>0</v>
      </c>
      <c r="AM75" s="100">
        <f t="shared" si="29"/>
        <v>0</v>
      </c>
      <c r="AN75" s="100">
        <v>0</v>
      </c>
      <c r="AO75" s="83">
        <v>0</v>
      </c>
    </row>
    <row r="76" spans="1:41" ht="19.5" customHeight="1">
      <c r="A76" s="82" t="s">
        <v>213</v>
      </c>
      <c r="B76" s="82" t="s">
        <v>88</v>
      </c>
      <c r="C76" s="82" t="s">
        <v>127</v>
      </c>
      <c r="D76" s="82" t="s">
        <v>214</v>
      </c>
      <c r="E76" s="100">
        <f t="shared" si="15"/>
        <v>0.07</v>
      </c>
      <c r="F76" s="100">
        <f t="shared" si="16"/>
        <v>0.07</v>
      </c>
      <c r="G76" s="100">
        <f t="shared" si="17"/>
        <v>0.07</v>
      </c>
      <c r="H76" s="100">
        <v>0.07</v>
      </c>
      <c r="I76" s="83">
        <v>0</v>
      </c>
      <c r="J76" s="100">
        <f t="shared" si="18"/>
        <v>0</v>
      </c>
      <c r="K76" s="100">
        <v>0</v>
      </c>
      <c r="L76" s="83">
        <v>0</v>
      </c>
      <c r="M76" s="100">
        <f t="shared" si="19"/>
        <v>0</v>
      </c>
      <c r="N76" s="100">
        <v>0</v>
      </c>
      <c r="O76" s="83">
        <v>0</v>
      </c>
      <c r="P76" s="84">
        <f t="shared" si="20"/>
        <v>0</v>
      </c>
      <c r="Q76" s="100">
        <f t="shared" si="21"/>
        <v>0</v>
      </c>
      <c r="R76" s="100">
        <v>0</v>
      </c>
      <c r="S76" s="83">
        <v>0</v>
      </c>
      <c r="T76" s="100">
        <f t="shared" si="22"/>
        <v>0</v>
      </c>
      <c r="U76" s="100">
        <v>0</v>
      </c>
      <c r="V76" s="100">
        <v>0</v>
      </c>
      <c r="W76" s="100">
        <f t="shared" si="23"/>
        <v>0</v>
      </c>
      <c r="X76" s="100">
        <v>0</v>
      </c>
      <c r="Y76" s="83">
        <v>0</v>
      </c>
      <c r="Z76" s="84">
        <f t="shared" si="24"/>
        <v>0</v>
      </c>
      <c r="AA76" s="100">
        <f t="shared" si="25"/>
        <v>0</v>
      </c>
      <c r="AB76" s="100">
        <v>0</v>
      </c>
      <c r="AC76" s="83">
        <v>0</v>
      </c>
      <c r="AD76" s="100">
        <f t="shared" si="26"/>
        <v>0</v>
      </c>
      <c r="AE76" s="100">
        <v>0</v>
      </c>
      <c r="AF76" s="83">
        <v>0</v>
      </c>
      <c r="AG76" s="100">
        <f t="shared" si="27"/>
        <v>0</v>
      </c>
      <c r="AH76" s="100">
        <v>0</v>
      </c>
      <c r="AI76" s="83">
        <v>0</v>
      </c>
      <c r="AJ76" s="100">
        <f t="shared" si="28"/>
        <v>0</v>
      </c>
      <c r="AK76" s="100">
        <v>0</v>
      </c>
      <c r="AL76" s="83">
        <v>0</v>
      </c>
      <c r="AM76" s="100">
        <f t="shared" si="29"/>
        <v>0</v>
      </c>
      <c r="AN76" s="100">
        <v>0</v>
      </c>
      <c r="AO76" s="83">
        <v>0</v>
      </c>
    </row>
    <row r="77" spans="1:41" ht="19.5" customHeight="1">
      <c r="A77" s="82" t="s">
        <v>213</v>
      </c>
      <c r="B77" s="82" t="s">
        <v>98</v>
      </c>
      <c r="C77" s="82" t="s">
        <v>127</v>
      </c>
      <c r="D77" s="82" t="s">
        <v>216</v>
      </c>
      <c r="E77" s="100">
        <f t="shared" si="15"/>
        <v>131.59</v>
      </c>
      <c r="F77" s="100">
        <f t="shared" si="16"/>
        <v>131.59</v>
      </c>
      <c r="G77" s="100">
        <f t="shared" si="17"/>
        <v>131.59</v>
      </c>
      <c r="H77" s="100">
        <v>0</v>
      </c>
      <c r="I77" s="83">
        <v>131.59</v>
      </c>
      <c r="J77" s="100">
        <f t="shared" si="18"/>
        <v>0</v>
      </c>
      <c r="K77" s="100">
        <v>0</v>
      </c>
      <c r="L77" s="83">
        <v>0</v>
      </c>
      <c r="M77" s="100">
        <f t="shared" si="19"/>
        <v>0</v>
      </c>
      <c r="N77" s="100">
        <v>0</v>
      </c>
      <c r="O77" s="83">
        <v>0</v>
      </c>
      <c r="P77" s="84">
        <f t="shared" si="20"/>
        <v>0</v>
      </c>
      <c r="Q77" s="100">
        <f t="shared" si="21"/>
        <v>0</v>
      </c>
      <c r="R77" s="100">
        <v>0</v>
      </c>
      <c r="S77" s="83">
        <v>0</v>
      </c>
      <c r="T77" s="100">
        <f t="shared" si="22"/>
        <v>0</v>
      </c>
      <c r="U77" s="100">
        <v>0</v>
      </c>
      <c r="V77" s="100">
        <v>0</v>
      </c>
      <c r="W77" s="100">
        <f t="shared" si="23"/>
        <v>0</v>
      </c>
      <c r="X77" s="100">
        <v>0</v>
      </c>
      <c r="Y77" s="83">
        <v>0</v>
      </c>
      <c r="Z77" s="84">
        <f t="shared" si="24"/>
        <v>0</v>
      </c>
      <c r="AA77" s="100">
        <f t="shared" si="25"/>
        <v>0</v>
      </c>
      <c r="AB77" s="100">
        <v>0</v>
      </c>
      <c r="AC77" s="83">
        <v>0</v>
      </c>
      <c r="AD77" s="100">
        <f t="shared" si="26"/>
        <v>0</v>
      </c>
      <c r="AE77" s="100">
        <v>0</v>
      </c>
      <c r="AF77" s="83">
        <v>0</v>
      </c>
      <c r="AG77" s="100">
        <f t="shared" si="27"/>
        <v>0</v>
      </c>
      <c r="AH77" s="100">
        <v>0</v>
      </c>
      <c r="AI77" s="83">
        <v>0</v>
      </c>
      <c r="AJ77" s="100">
        <f t="shared" si="28"/>
        <v>0</v>
      </c>
      <c r="AK77" s="100">
        <v>0</v>
      </c>
      <c r="AL77" s="83">
        <v>0</v>
      </c>
      <c r="AM77" s="100">
        <f t="shared" si="29"/>
        <v>0</v>
      </c>
      <c r="AN77" s="100">
        <v>0</v>
      </c>
      <c r="AO77" s="83">
        <v>0</v>
      </c>
    </row>
    <row r="78" spans="1:41" ht="19.5" customHeight="1">
      <c r="A78" s="82" t="s">
        <v>36</v>
      </c>
      <c r="B78" s="82" t="s">
        <v>36</v>
      </c>
      <c r="C78" s="82" t="s">
        <v>36</v>
      </c>
      <c r="D78" s="82" t="s">
        <v>224</v>
      </c>
      <c r="E78" s="100">
        <f t="shared" si="15"/>
        <v>500</v>
      </c>
      <c r="F78" s="100">
        <f t="shared" si="16"/>
        <v>500</v>
      </c>
      <c r="G78" s="100">
        <f t="shared" si="17"/>
        <v>500</v>
      </c>
      <c r="H78" s="100">
        <v>0</v>
      </c>
      <c r="I78" s="83">
        <v>500</v>
      </c>
      <c r="J78" s="100">
        <f t="shared" si="18"/>
        <v>0</v>
      </c>
      <c r="K78" s="100">
        <v>0</v>
      </c>
      <c r="L78" s="83">
        <v>0</v>
      </c>
      <c r="M78" s="100">
        <f t="shared" si="19"/>
        <v>0</v>
      </c>
      <c r="N78" s="100">
        <v>0</v>
      </c>
      <c r="O78" s="83">
        <v>0</v>
      </c>
      <c r="P78" s="84">
        <f t="shared" si="20"/>
        <v>0</v>
      </c>
      <c r="Q78" s="100">
        <f t="shared" si="21"/>
        <v>0</v>
      </c>
      <c r="R78" s="100">
        <v>0</v>
      </c>
      <c r="S78" s="83">
        <v>0</v>
      </c>
      <c r="T78" s="100">
        <f t="shared" si="22"/>
        <v>0</v>
      </c>
      <c r="U78" s="100">
        <v>0</v>
      </c>
      <c r="V78" s="100">
        <v>0</v>
      </c>
      <c r="W78" s="100">
        <f t="shared" si="23"/>
        <v>0</v>
      </c>
      <c r="X78" s="100">
        <v>0</v>
      </c>
      <c r="Y78" s="83">
        <v>0</v>
      </c>
      <c r="Z78" s="84">
        <f t="shared" si="24"/>
        <v>0</v>
      </c>
      <c r="AA78" s="100">
        <f t="shared" si="25"/>
        <v>0</v>
      </c>
      <c r="AB78" s="100">
        <v>0</v>
      </c>
      <c r="AC78" s="83">
        <v>0</v>
      </c>
      <c r="AD78" s="100">
        <f t="shared" si="26"/>
        <v>0</v>
      </c>
      <c r="AE78" s="100">
        <v>0</v>
      </c>
      <c r="AF78" s="83">
        <v>0</v>
      </c>
      <c r="AG78" s="100">
        <f t="shared" si="27"/>
        <v>0</v>
      </c>
      <c r="AH78" s="100">
        <v>0</v>
      </c>
      <c r="AI78" s="83">
        <v>0</v>
      </c>
      <c r="AJ78" s="100">
        <f t="shared" si="28"/>
        <v>0</v>
      </c>
      <c r="AK78" s="100">
        <v>0</v>
      </c>
      <c r="AL78" s="83">
        <v>0</v>
      </c>
      <c r="AM78" s="100">
        <f t="shared" si="29"/>
        <v>0</v>
      </c>
      <c r="AN78" s="100">
        <v>0</v>
      </c>
      <c r="AO78" s="83">
        <v>0</v>
      </c>
    </row>
    <row r="79" spans="1:41" ht="19.5" customHeight="1">
      <c r="A79" s="82" t="s">
        <v>225</v>
      </c>
      <c r="B79" s="82" t="s">
        <v>98</v>
      </c>
      <c r="C79" s="82" t="s">
        <v>127</v>
      </c>
      <c r="D79" s="82" t="s">
        <v>226</v>
      </c>
      <c r="E79" s="100">
        <f t="shared" si="15"/>
        <v>500</v>
      </c>
      <c r="F79" s="100">
        <f t="shared" si="16"/>
        <v>500</v>
      </c>
      <c r="G79" s="100">
        <f t="shared" si="17"/>
        <v>500</v>
      </c>
      <c r="H79" s="100">
        <v>0</v>
      </c>
      <c r="I79" s="83">
        <v>500</v>
      </c>
      <c r="J79" s="100">
        <f t="shared" si="18"/>
        <v>0</v>
      </c>
      <c r="K79" s="100">
        <v>0</v>
      </c>
      <c r="L79" s="83">
        <v>0</v>
      </c>
      <c r="M79" s="100">
        <f t="shared" si="19"/>
        <v>0</v>
      </c>
      <c r="N79" s="100">
        <v>0</v>
      </c>
      <c r="O79" s="83">
        <v>0</v>
      </c>
      <c r="P79" s="84">
        <f t="shared" si="20"/>
        <v>0</v>
      </c>
      <c r="Q79" s="100">
        <f t="shared" si="21"/>
        <v>0</v>
      </c>
      <c r="R79" s="100">
        <v>0</v>
      </c>
      <c r="S79" s="83">
        <v>0</v>
      </c>
      <c r="T79" s="100">
        <f t="shared" si="22"/>
        <v>0</v>
      </c>
      <c r="U79" s="100">
        <v>0</v>
      </c>
      <c r="V79" s="100">
        <v>0</v>
      </c>
      <c r="W79" s="100">
        <f t="shared" si="23"/>
        <v>0</v>
      </c>
      <c r="X79" s="100">
        <v>0</v>
      </c>
      <c r="Y79" s="83">
        <v>0</v>
      </c>
      <c r="Z79" s="84">
        <f t="shared" si="24"/>
        <v>0</v>
      </c>
      <c r="AA79" s="100">
        <f t="shared" si="25"/>
        <v>0</v>
      </c>
      <c r="AB79" s="100">
        <v>0</v>
      </c>
      <c r="AC79" s="83">
        <v>0</v>
      </c>
      <c r="AD79" s="100">
        <f t="shared" si="26"/>
        <v>0</v>
      </c>
      <c r="AE79" s="100">
        <v>0</v>
      </c>
      <c r="AF79" s="83">
        <v>0</v>
      </c>
      <c r="AG79" s="100">
        <f t="shared" si="27"/>
        <v>0</v>
      </c>
      <c r="AH79" s="100">
        <v>0</v>
      </c>
      <c r="AI79" s="83">
        <v>0</v>
      </c>
      <c r="AJ79" s="100">
        <f t="shared" si="28"/>
        <v>0</v>
      </c>
      <c r="AK79" s="100">
        <v>0</v>
      </c>
      <c r="AL79" s="83">
        <v>0</v>
      </c>
      <c r="AM79" s="100">
        <f t="shared" si="29"/>
        <v>0</v>
      </c>
      <c r="AN79" s="100">
        <v>0</v>
      </c>
      <c r="AO79" s="83">
        <v>0</v>
      </c>
    </row>
    <row r="80" spans="1:41" ht="19.5" customHeight="1">
      <c r="A80" s="82" t="s">
        <v>36</v>
      </c>
      <c r="B80" s="82" t="s">
        <v>36</v>
      </c>
      <c r="C80" s="82" t="s">
        <v>36</v>
      </c>
      <c r="D80" s="82" t="s">
        <v>128</v>
      </c>
      <c r="E80" s="100">
        <f t="shared" si="15"/>
        <v>2527.6800000000003</v>
      </c>
      <c r="F80" s="100">
        <f t="shared" si="16"/>
        <v>2527.6800000000003</v>
      </c>
      <c r="G80" s="100">
        <f t="shared" si="17"/>
        <v>2527.6800000000003</v>
      </c>
      <c r="H80" s="100">
        <v>1716.16</v>
      </c>
      <c r="I80" s="83">
        <v>811.52</v>
      </c>
      <c r="J80" s="100">
        <f t="shared" si="18"/>
        <v>0</v>
      </c>
      <c r="K80" s="100">
        <v>0</v>
      </c>
      <c r="L80" s="83">
        <v>0</v>
      </c>
      <c r="M80" s="100">
        <f t="shared" si="19"/>
        <v>0</v>
      </c>
      <c r="N80" s="100">
        <v>0</v>
      </c>
      <c r="O80" s="83">
        <v>0</v>
      </c>
      <c r="P80" s="84">
        <f t="shared" si="20"/>
        <v>0</v>
      </c>
      <c r="Q80" s="100">
        <f t="shared" si="21"/>
        <v>0</v>
      </c>
      <c r="R80" s="100">
        <v>0</v>
      </c>
      <c r="S80" s="83">
        <v>0</v>
      </c>
      <c r="T80" s="100">
        <f t="shared" si="22"/>
        <v>0</v>
      </c>
      <c r="U80" s="100">
        <v>0</v>
      </c>
      <c r="V80" s="100">
        <v>0</v>
      </c>
      <c r="W80" s="100">
        <f t="shared" si="23"/>
        <v>0</v>
      </c>
      <c r="X80" s="100">
        <v>0</v>
      </c>
      <c r="Y80" s="83">
        <v>0</v>
      </c>
      <c r="Z80" s="84">
        <f t="shared" si="24"/>
        <v>0</v>
      </c>
      <c r="AA80" s="100">
        <f t="shared" si="25"/>
        <v>0</v>
      </c>
      <c r="AB80" s="100">
        <v>0</v>
      </c>
      <c r="AC80" s="83">
        <v>0</v>
      </c>
      <c r="AD80" s="100">
        <f t="shared" si="26"/>
        <v>0</v>
      </c>
      <c r="AE80" s="100">
        <v>0</v>
      </c>
      <c r="AF80" s="83">
        <v>0</v>
      </c>
      <c r="AG80" s="100">
        <f t="shared" si="27"/>
        <v>0</v>
      </c>
      <c r="AH80" s="100">
        <v>0</v>
      </c>
      <c r="AI80" s="83">
        <v>0</v>
      </c>
      <c r="AJ80" s="100">
        <f t="shared" si="28"/>
        <v>0</v>
      </c>
      <c r="AK80" s="100">
        <v>0</v>
      </c>
      <c r="AL80" s="83">
        <v>0</v>
      </c>
      <c r="AM80" s="100">
        <f t="shared" si="29"/>
        <v>0</v>
      </c>
      <c r="AN80" s="100">
        <v>0</v>
      </c>
      <c r="AO80" s="83">
        <v>0</v>
      </c>
    </row>
    <row r="81" spans="1:41" ht="19.5" customHeight="1">
      <c r="A81" s="82" t="s">
        <v>36</v>
      </c>
      <c r="B81" s="82" t="s">
        <v>36</v>
      </c>
      <c r="C81" s="82" t="s">
        <v>36</v>
      </c>
      <c r="D81" s="82" t="s">
        <v>217</v>
      </c>
      <c r="E81" s="100">
        <f t="shared" si="15"/>
        <v>2441.67</v>
      </c>
      <c r="F81" s="100">
        <f t="shared" si="16"/>
        <v>2441.67</v>
      </c>
      <c r="G81" s="100">
        <f t="shared" si="17"/>
        <v>2441.67</v>
      </c>
      <c r="H81" s="100">
        <v>1715.59</v>
      </c>
      <c r="I81" s="83">
        <v>726.08</v>
      </c>
      <c r="J81" s="100">
        <f t="shared" si="18"/>
        <v>0</v>
      </c>
      <c r="K81" s="100">
        <v>0</v>
      </c>
      <c r="L81" s="83">
        <v>0</v>
      </c>
      <c r="M81" s="100">
        <f t="shared" si="19"/>
        <v>0</v>
      </c>
      <c r="N81" s="100">
        <v>0</v>
      </c>
      <c r="O81" s="83">
        <v>0</v>
      </c>
      <c r="P81" s="84">
        <f t="shared" si="20"/>
        <v>0</v>
      </c>
      <c r="Q81" s="100">
        <f t="shared" si="21"/>
        <v>0</v>
      </c>
      <c r="R81" s="100">
        <v>0</v>
      </c>
      <c r="S81" s="83">
        <v>0</v>
      </c>
      <c r="T81" s="100">
        <f t="shared" si="22"/>
        <v>0</v>
      </c>
      <c r="U81" s="100">
        <v>0</v>
      </c>
      <c r="V81" s="100">
        <v>0</v>
      </c>
      <c r="W81" s="100">
        <f t="shared" si="23"/>
        <v>0</v>
      </c>
      <c r="X81" s="100">
        <v>0</v>
      </c>
      <c r="Y81" s="83">
        <v>0</v>
      </c>
      <c r="Z81" s="84">
        <f t="shared" si="24"/>
        <v>0</v>
      </c>
      <c r="AA81" s="100">
        <f t="shared" si="25"/>
        <v>0</v>
      </c>
      <c r="AB81" s="100">
        <v>0</v>
      </c>
      <c r="AC81" s="83">
        <v>0</v>
      </c>
      <c r="AD81" s="100">
        <f t="shared" si="26"/>
        <v>0</v>
      </c>
      <c r="AE81" s="100">
        <v>0</v>
      </c>
      <c r="AF81" s="83">
        <v>0</v>
      </c>
      <c r="AG81" s="100">
        <f t="shared" si="27"/>
        <v>0</v>
      </c>
      <c r="AH81" s="100">
        <v>0</v>
      </c>
      <c r="AI81" s="83">
        <v>0</v>
      </c>
      <c r="AJ81" s="100">
        <f t="shared" si="28"/>
        <v>0</v>
      </c>
      <c r="AK81" s="100">
        <v>0</v>
      </c>
      <c r="AL81" s="83">
        <v>0</v>
      </c>
      <c r="AM81" s="100">
        <f t="shared" si="29"/>
        <v>0</v>
      </c>
      <c r="AN81" s="100">
        <v>0</v>
      </c>
      <c r="AO81" s="83">
        <v>0</v>
      </c>
    </row>
    <row r="82" spans="1:41" ht="19.5" customHeight="1">
      <c r="A82" s="82" t="s">
        <v>218</v>
      </c>
      <c r="B82" s="82" t="s">
        <v>88</v>
      </c>
      <c r="C82" s="82" t="s">
        <v>129</v>
      </c>
      <c r="D82" s="82" t="s">
        <v>219</v>
      </c>
      <c r="E82" s="100">
        <f t="shared" si="15"/>
        <v>1577.39</v>
      </c>
      <c r="F82" s="100">
        <f t="shared" si="16"/>
        <v>1577.39</v>
      </c>
      <c r="G82" s="100">
        <f t="shared" si="17"/>
        <v>1577.39</v>
      </c>
      <c r="H82" s="100">
        <v>1577.39</v>
      </c>
      <c r="I82" s="83">
        <v>0</v>
      </c>
      <c r="J82" s="100">
        <f t="shared" si="18"/>
        <v>0</v>
      </c>
      <c r="K82" s="100">
        <v>0</v>
      </c>
      <c r="L82" s="83">
        <v>0</v>
      </c>
      <c r="M82" s="100">
        <f t="shared" si="19"/>
        <v>0</v>
      </c>
      <c r="N82" s="100">
        <v>0</v>
      </c>
      <c r="O82" s="83">
        <v>0</v>
      </c>
      <c r="P82" s="84">
        <f t="shared" si="20"/>
        <v>0</v>
      </c>
      <c r="Q82" s="100">
        <f t="shared" si="21"/>
        <v>0</v>
      </c>
      <c r="R82" s="100">
        <v>0</v>
      </c>
      <c r="S82" s="83">
        <v>0</v>
      </c>
      <c r="T82" s="100">
        <f t="shared" si="22"/>
        <v>0</v>
      </c>
      <c r="U82" s="100">
        <v>0</v>
      </c>
      <c r="V82" s="100">
        <v>0</v>
      </c>
      <c r="W82" s="100">
        <f t="shared" si="23"/>
        <v>0</v>
      </c>
      <c r="X82" s="100">
        <v>0</v>
      </c>
      <c r="Y82" s="83">
        <v>0</v>
      </c>
      <c r="Z82" s="84">
        <f t="shared" si="24"/>
        <v>0</v>
      </c>
      <c r="AA82" s="100">
        <f t="shared" si="25"/>
        <v>0</v>
      </c>
      <c r="AB82" s="100">
        <v>0</v>
      </c>
      <c r="AC82" s="83">
        <v>0</v>
      </c>
      <c r="AD82" s="100">
        <f t="shared" si="26"/>
        <v>0</v>
      </c>
      <c r="AE82" s="100">
        <v>0</v>
      </c>
      <c r="AF82" s="83">
        <v>0</v>
      </c>
      <c r="AG82" s="100">
        <f t="shared" si="27"/>
        <v>0</v>
      </c>
      <c r="AH82" s="100">
        <v>0</v>
      </c>
      <c r="AI82" s="83">
        <v>0</v>
      </c>
      <c r="AJ82" s="100">
        <f t="shared" si="28"/>
        <v>0</v>
      </c>
      <c r="AK82" s="100">
        <v>0</v>
      </c>
      <c r="AL82" s="83">
        <v>0</v>
      </c>
      <c r="AM82" s="100">
        <f t="shared" si="29"/>
        <v>0</v>
      </c>
      <c r="AN82" s="100">
        <v>0</v>
      </c>
      <c r="AO82" s="83">
        <v>0</v>
      </c>
    </row>
    <row r="83" spans="1:41" ht="19.5" customHeight="1">
      <c r="A83" s="82" t="s">
        <v>218</v>
      </c>
      <c r="B83" s="82" t="s">
        <v>90</v>
      </c>
      <c r="C83" s="82" t="s">
        <v>129</v>
      </c>
      <c r="D83" s="82" t="s">
        <v>220</v>
      </c>
      <c r="E83" s="100">
        <f t="shared" si="15"/>
        <v>864.28</v>
      </c>
      <c r="F83" s="100">
        <f t="shared" si="16"/>
        <v>864.28</v>
      </c>
      <c r="G83" s="100">
        <f t="shared" si="17"/>
        <v>864.28</v>
      </c>
      <c r="H83" s="100">
        <v>138.2</v>
      </c>
      <c r="I83" s="83">
        <v>726.08</v>
      </c>
      <c r="J83" s="100">
        <f t="shared" si="18"/>
        <v>0</v>
      </c>
      <c r="K83" s="100">
        <v>0</v>
      </c>
      <c r="L83" s="83">
        <v>0</v>
      </c>
      <c r="M83" s="100">
        <f t="shared" si="19"/>
        <v>0</v>
      </c>
      <c r="N83" s="100">
        <v>0</v>
      </c>
      <c r="O83" s="83">
        <v>0</v>
      </c>
      <c r="P83" s="84">
        <f t="shared" si="20"/>
        <v>0</v>
      </c>
      <c r="Q83" s="100">
        <f t="shared" si="21"/>
        <v>0</v>
      </c>
      <c r="R83" s="100">
        <v>0</v>
      </c>
      <c r="S83" s="83">
        <v>0</v>
      </c>
      <c r="T83" s="100">
        <f t="shared" si="22"/>
        <v>0</v>
      </c>
      <c r="U83" s="100">
        <v>0</v>
      </c>
      <c r="V83" s="100">
        <v>0</v>
      </c>
      <c r="W83" s="100">
        <f t="shared" si="23"/>
        <v>0</v>
      </c>
      <c r="X83" s="100">
        <v>0</v>
      </c>
      <c r="Y83" s="83">
        <v>0</v>
      </c>
      <c r="Z83" s="84">
        <f t="shared" si="24"/>
        <v>0</v>
      </c>
      <c r="AA83" s="100">
        <f t="shared" si="25"/>
        <v>0</v>
      </c>
      <c r="AB83" s="100">
        <v>0</v>
      </c>
      <c r="AC83" s="83">
        <v>0</v>
      </c>
      <c r="AD83" s="100">
        <f t="shared" si="26"/>
        <v>0</v>
      </c>
      <c r="AE83" s="100">
        <v>0</v>
      </c>
      <c r="AF83" s="83">
        <v>0</v>
      </c>
      <c r="AG83" s="100">
        <f t="shared" si="27"/>
        <v>0</v>
      </c>
      <c r="AH83" s="100">
        <v>0</v>
      </c>
      <c r="AI83" s="83">
        <v>0</v>
      </c>
      <c r="AJ83" s="100">
        <f t="shared" si="28"/>
        <v>0</v>
      </c>
      <c r="AK83" s="100">
        <v>0</v>
      </c>
      <c r="AL83" s="83">
        <v>0</v>
      </c>
      <c r="AM83" s="100">
        <f t="shared" si="29"/>
        <v>0</v>
      </c>
      <c r="AN83" s="100">
        <v>0</v>
      </c>
      <c r="AO83" s="83">
        <v>0</v>
      </c>
    </row>
    <row r="84" spans="1:41" ht="19.5" customHeight="1">
      <c r="A84" s="82" t="s">
        <v>36</v>
      </c>
      <c r="B84" s="82" t="s">
        <v>36</v>
      </c>
      <c r="C84" s="82" t="s">
        <v>36</v>
      </c>
      <c r="D84" s="82" t="s">
        <v>221</v>
      </c>
      <c r="E84" s="100">
        <f t="shared" si="15"/>
        <v>16.74</v>
      </c>
      <c r="F84" s="100">
        <f t="shared" si="16"/>
        <v>16.74</v>
      </c>
      <c r="G84" s="100">
        <f t="shared" si="17"/>
        <v>16.74</v>
      </c>
      <c r="H84" s="100">
        <v>0</v>
      </c>
      <c r="I84" s="83">
        <v>16.74</v>
      </c>
      <c r="J84" s="100">
        <f t="shared" si="18"/>
        <v>0</v>
      </c>
      <c r="K84" s="100">
        <v>0</v>
      </c>
      <c r="L84" s="83">
        <v>0</v>
      </c>
      <c r="M84" s="100">
        <f t="shared" si="19"/>
        <v>0</v>
      </c>
      <c r="N84" s="100">
        <v>0</v>
      </c>
      <c r="O84" s="83">
        <v>0</v>
      </c>
      <c r="P84" s="84">
        <f t="shared" si="20"/>
        <v>0</v>
      </c>
      <c r="Q84" s="100">
        <f t="shared" si="21"/>
        <v>0</v>
      </c>
      <c r="R84" s="100">
        <v>0</v>
      </c>
      <c r="S84" s="83">
        <v>0</v>
      </c>
      <c r="T84" s="100">
        <f t="shared" si="22"/>
        <v>0</v>
      </c>
      <c r="U84" s="100">
        <v>0</v>
      </c>
      <c r="V84" s="100">
        <v>0</v>
      </c>
      <c r="W84" s="100">
        <f t="shared" si="23"/>
        <v>0</v>
      </c>
      <c r="X84" s="100">
        <v>0</v>
      </c>
      <c r="Y84" s="83">
        <v>0</v>
      </c>
      <c r="Z84" s="84">
        <f t="shared" si="24"/>
        <v>0</v>
      </c>
      <c r="AA84" s="100">
        <f t="shared" si="25"/>
        <v>0</v>
      </c>
      <c r="AB84" s="100">
        <v>0</v>
      </c>
      <c r="AC84" s="83">
        <v>0</v>
      </c>
      <c r="AD84" s="100">
        <f t="shared" si="26"/>
        <v>0</v>
      </c>
      <c r="AE84" s="100">
        <v>0</v>
      </c>
      <c r="AF84" s="83">
        <v>0</v>
      </c>
      <c r="AG84" s="100">
        <f t="shared" si="27"/>
        <v>0</v>
      </c>
      <c r="AH84" s="100">
        <v>0</v>
      </c>
      <c r="AI84" s="83">
        <v>0</v>
      </c>
      <c r="AJ84" s="100">
        <f t="shared" si="28"/>
        <v>0</v>
      </c>
      <c r="AK84" s="100">
        <v>0</v>
      </c>
      <c r="AL84" s="83">
        <v>0</v>
      </c>
      <c r="AM84" s="100">
        <f t="shared" si="29"/>
        <v>0</v>
      </c>
      <c r="AN84" s="100">
        <v>0</v>
      </c>
      <c r="AO84" s="83">
        <v>0</v>
      </c>
    </row>
    <row r="85" spans="1:41" ht="19.5" customHeight="1">
      <c r="A85" s="82" t="s">
        <v>222</v>
      </c>
      <c r="B85" s="82" t="s">
        <v>88</v>
      </c>
      <c r="C85" s="82" t="s">
        <v>129</v>
      </c>
      <c r="D85" s="82" t="s">
        <v>223</v>
      </c>
      <c r="E85" s="100">
        <f t="shared" si="15"/>
        <v>16.74</v>
      </c>
      <c r="F85" s="100">
        <f t="shared" si="16"/>
        <v>16.74</v>
      </c>
      <c r="G85" s="100">
        <f t="shared" si="17"/>
        <v>16.74</v>
      </c>
      <c r="H85" s="100">
        <v>0</v>
      </c>
      <c r="I85" s="83">
        <v>16.74</v>
      </c>
      <c r="J85" s="100">
        <f t="shared" si="18"/>
        <v>0</v>
      </c>
      <c r="K85" s="100">
        <v>0</v>
      </c>
      <c r="L85" s="83">
        <v>0</v>
      </c>
      <c r="M85" s="100">
        <f t="shared" si="19"/>
        <v>0</v>
      </c>
      <c r="N85" s="100">
        <v>0</v>
      </c>
      <c r="O85" s="83">
        <v>0</v>
      </c>
      <c r="P85" s="84">
        <f t="shared" si="20"/>
        <v>0</v>
      </c>
      <c r="Q85" s="100">
        <f t="shared" si="21"/>
        <v>0</v>
      </c>
      <c r="R85" s="100">
        <v>0</v>
      </c>
      <c r="S85" s="83">
        <v>0</v>
      </c>
      <c r="T85" s="100">
        <f t="shared" si="22"/>
        <v>0</v>
      </c>
      <c r="U85" s="100">
        <v>0</v>
      </c>
      <c r="V85" s="100">
        <v>0</v>
      </c>
      <c r="W85" s="100">
        <f t="shared" si="23"/>
        <v>0</v>
      </c>
      <c r="X85" s="100">
        <v>0</v>
      </c>
      <c r="Y85" s="83">
        <v>0</v>
      </c>
      <c r="Z85" s="84">
        <f t="shared" si="24"/>
        <v>0</v>
      </c>
      <c r="AA85" s="100">
        <f t="shared" si="25"/>
        <v>0</v>
      </c>
      <c r="AB85" s="100">
        <v>0</v>
      </c>
      <c r="AC85" s="83">
        <v>0</v>
      </c>
      <c r="AD85" s="100">
        <f t="shared" si="26"/>
        <v>0</v>
      </c>
      <c r="AE85" s="100">
        <v>0</v>
      </c>
      <c r="AF85" s="83">
        <v>0</v>
      </c>
      <c r="AG85" s="100">
        <f t="shared" si="27"/>
        <v>0</v>
      </c>
      <c r="AH85" s="100">
        <v>0</v>
      </c>
      <c r="AI85" s="83">
        <v>0</v>
      </c>
      <c r="AJ85" s="100">
        <f t="shared" si="28"/>
        <v>0</v>
      </c>
      <c r="AK85" s="100">
        <v>0</v>
      </c>
      <c r="AL85" s="83">
        <v>0</v>
      </c>
      <c r="AM85" s="100">
        <f t="shared" si="29"/>
        <v>0</v>
      </c>
      <c r="AN85" s="100">
        <v>0</v>
      </c>
      <c r="AO85" s="83">
        <v>0</v>
      </c>
    </row>
    <row r="86" spans="1:41" ht="19.5" customHeight="1">
      <c r="A86" s="82" t="s">
        <v>36</v>
      </c>
      <c r="B86" s="82" t="s">
        <v>36</v>
      </c>
      <c r="C86" s="82" t="s">
        <v>36</v>
      </c>
      <c r="D86" s="82" t="s">
        <v>212</v>
      </c>
      <c r="E86" s="100">
        <f t="shared" si="15"/>
        <v>69.27</v>
      </c>
      <c r="F86" s="100">
        <f t="shared" si="16"/>
        <v>69.27</v>
      </c>
      <c r="G86" s="100">
        <f t="shared" si="17"/>
        <v>69.27</v>
      </c>
      <c r="H86" s="100">
        <v>0.57</v>
      </c>
      <c r="I86" s="83">
        <v>68.7</v>
      </c>
      <c r="J86" s="100">
        <f t="shared" si="18"/>
        <v>0</v>
      </c>
      <c r="K86" s="100">
        <v>0</v>
      </c>
      <c r="L86" s="83">
        <v>0</v>
      </c>
      <c r="M86" s="100">
        <f t="shared" si="19"/>
        <v>0</v>
      </c>
      <c r="N86" s="100">
        <v>0</v>
      </c>
      <c r="O86" s="83">
        <v>0</v>
      </c>
      <c r="P86" s="84">
        <f t="shared" si="20"/>
        <v>0</v>
      </c>
      <c r="Q86" s="100">
        <f t="shared" si="21"/>
        <v>0</v>
      </c>
      <c r="R86" s="100">
        <v>0</v>
      </c>
      <c r="S86" s="83">
        <v>0</v>
      </c>
      <c r="T86" s="100">
        <f t="shared" si="22"/>
        <v>0</v>
      </c>
      <c r="U86" s="100">
        <v>0</v>
      </c>
      <c r="V86" s="100">
        <v>0</v>
      </c>
      <c r="W86" s="100">
        <f t="shared" si="23"/>
        <v>0</v>
      </c>
      <c r="X86" s="100">
        <v>0</v>
      </c>
      <c r="Y86" s="83">
        <v>0</v>
      </c>
      <c r="Z86" s="84">
        <f t="shared" si="24"/>
        <v>0</v>
      </c>
      <c r="AA86" s="100">
        <f t="shared" si="25"/>
        <v>0</v>
      </c>
      <c r="AB86" s="100">
        <v>0</v>
      </c>
      <c r="AC86" s="83">
        <v>0</v>
      </c>
      <c r="AD86" s="100">
        <f t="shared" si="26"/>
        <v>0</v>
      </c>
      <c r="AE86" s="100">
        <v>0</v>
      </c>
      <c r="AF86" s="83">
        <v>0</v>
      </c>
      <c r="AG86" s="100">
        <f t="shared" si="27"/>
        <v>0</v>
      </c>
      <c r="AH86" s="100">
        <v>0</v>
      </c>
      <c r="AI86" s="83">
        <v>0</v>
      </c>
      <c r="AJ86" s="100">
        <f t="shared" si="28"/>
        <v>0</v>
      </c>
      <c r="AK86" s="100">
        <v>0</v>
      </c>
      <c r="AL86" s="83">
        <v>0</v>
      </c>
      <c r="AM86" s="100">
        <f t="shared" si="29"/>
        <v>0</v>
      </c>
      <c r="AN86" s="100">
        <v>0</v>
      </c>
      <c r="AO86" s="83">
        <v>0</v>
      </c>
    </row>
    <row r="87" spans="1:41" ht="19.5" customHeight="1">
      <c r="A87" s="82" t="s">
        <v>213</v>
      </c>
      <c r="B87" s="82" t="s">
        <v>88</v>
      </c>
      <c r="C87" s="82" t="s">
        <v>129</v>
      </c>
      <c r="D87" s="82" t="s">
        <v>214</v>
      </c>
      <c r="E87" s="100">
        <f t="shared" si="15"/>
        <v>0.57</v>
      </c>
      <c r="F87" s="100">
        <f t="shared" si="16"/>
        <v>0.57</v>
      </c>
      <c r="G87" s="100">
        <f t="shared" si="17"/>
        <v>0.57</v>
      </c>
      <c r="H87" s="100">
        <v>0.57</v>
      </c>
      <c r="I87" s="83">
        <v>0</v>
      </c>
      <c r="J87" s="100">
        <f t="shared" si="18"/>
        <v>0</v>
      </c>
      <c r="K87" s="100">
        <v>0</v>
      </c>
      <c r="L87" s="83">
        <v>0</v>
      </c>
      <c r="M87" s="100">
        <f t="shared" si="19"/>
        <v>0</v>
      </c>
      <c r="N87" s="100">
        <v>0</v>
      </c>
      <c r="O87" s="83">
        <v>0</v>
      </c>
      <c r="P87" s="84">
        <f t="shared" si="20"/>
        <v>0</v>
      </c>
      <c r="Q87" s="100">
        <f t="shared" si="21"/>
        <v>0</v>
      </c>
      <c r="R87" s="100">
        <v>0</v>
      </c>
      <c r="S87" s="83">
        <v>0</v>
      </c>
      <c r="T87" s="100">
        <f t="shared" si="22"/>
        <v>0</v>
      </c>
      <c r="U87" s="100">
        <v>0</v>
      </c>
      <c r="V87" s="100">
        <v>0</v>
      </c>
      <c r="W87" s="100">
        <f t="shared" si="23"/>
        <v>0</v>
      </c>
      <c r="X87" s="100">
        <v>0</v>
      </c>
      <c r="Y87" s="83">
        <v>0</v>
      </c>
      <c r="Z87" s="84">
        <f t="shared" si="24"/>
        <v>0</v>
      </c>
      <c r="AA87" s="100">
        <f t="shared" si="25"/>
        <v>0</v>
      </c>
      <c r="AB87" s="100">
        <v>0</v>
      </c>
      <c r="AC87" s="83">
        <v>0</v>
      </c>
      <c r="AD87" s="100">
        <f t="shared" si="26"/>
        <v>0</v>
      </c>
      <c r="AE87" s="100">
        <v>0</v>
      </c>
      <c r="AF87" s="83">
        <v>0</v>
      </c>
      <c r="AG87" s="100">
        <f t="shared" si="27"/>
        <v>0</v>
      </c>
      <c r="AH87" s="100">
        <v>0</v>
      </c>
      <c r="AI87" s="83">
        <v>0</v>
      </c>
      <c r="AJ87" s="100">
        <f t="shared" si="28"/>
        <v>0</v>
      </c>
      <c r="AK87" s="100">
        <v>0</v>
      </c>
      <c r="AL87" s="83">
        <v>0</v>
      </c>
      <c r="AM87" s="100">
        <f t="shared" si="29"/>
        <v>0</v>
      </c>
      <c r="AN87" s="100">
        <v>0</v>
      </c>
      <c r="AO87" s="83">
        <v>0</v>
      </c>
    </row>
    <row r="88" spans="1:41" ht="19.5" customHeight="1">
      <c r="A88" s="82" t="s">
        <v>213</v>
      </c>
      <c r="B88" s="82" t="s">
        <v>98</v>
      </c>
      <c r="C88" s="82" t="s">
        <v>129</v>
      </c>
      <c r="D88" s="82" t="s">
        <v>216</v>
      </c>
      <c r="E88" s="100">
        <f t="shared" si="15"/>
        <v>68.7</v>
      </c>
      <c r="F88" s="100">
        <f t="shared" si="16"/>
        <v>68.7</v>
      </c>
      <c r="G88" s="100">
        <f t="shared" si="17"/>
        <v>68.7</v>
      </c>
      <c r="H88" s="100">
        <v>0</v>
      </c>
      <c r="I88" s="83">
        <v>68.7</v>
      </c>
      <c r="J88" s="100">
        <f t="shared" si="18"/>
        <v>0</v>
      </c>
      <c r="K88" s="100">
        <v>0</v>
      </c>
      <c r="L88" s="83">
        <v>0</v>
      </c>
      <c r="M88" s="100">
        <f t="shared" si="19"/>
        <v>0</v>
      </c>
      <c r="N88" s="100">
        <v>0</v>
      </c>
      <c r="O88" s="83">
        <v>0</v>
      </c>
      <c r="P88" s="84">
        <f t="shared" si="20"/>
        <v>0</v>
      </c>
      <c r="Q88" s="100">
        <f t="shared" si="21"/>
        <v>0</v>
      </c>
      <c r="R88" s="100">
        <v>0</v>
      </c>
      <c r="S88" s="83">
        <v>0</v>
      </c>
      <c r="T88" s="100">
        <f t="shared" si="22"/>
        <v>0</v>
      </c>
      <c r="U88" s="100">
        <v>0</v>
      </c>
      <c r="V88" s="100">
        <v>0</v>
      </c>
      <c r="W88" s="100">
        <f t="shared" si="23"/>
        <v>0</v>
      </c>
      <c r="X88" s="100">
        <v>0</v>
      </c>
      <c r="Y88" s="83">
        <v>0</v>
      </c>
      <c r="Z88" s="84">
        <f t="shared" si="24"/>
        <v>0</v>
      </c>
      <c r="AA88" s="100">
        <f t="shared" si="25"/>
        <v>0</v>
      </c>
      <c r="AB88" s="100">
        <v>0</v>
      </c>
      <c r="AC88" s="83">
        <v>0</v>
      </c>
      <c r="AD88" s="100">
        <f t="shared" si="26"/>
        <v>0</v>
      </c>
      <c r="AE88" s="100">
        <v>0</v>
      </c>
      <c r="AF88" s="83">
        <v>0</v>
      </c>
      <c r="AG88" s="100">
        <f t="shared" si="27"/>
        <v>0</v>
      </c>
      <c r="AH88" s="100">
        <v>0</v>
      </c>
      <c r="AI88" s="83">
        <v>0</v>
      </c>
      <c r="AJ88" s="100">
        <f t="shared" si="28"/>
        <v>0</v>
      </c>
      <c r="AK88" s="100">
        <v>0</v>
      </c>
      <c r="AL88" s="83">
        <v>0</v>
      </c>
      <c r="AM88" s="100">
        <f t="shared" si="29"/>
        <v>0</v>
      </c>
      <c r="AN88" s="100">
        <v>0</v>
      </c>
      <c r="AO88" s="83">
        <v>0</v>
      </c>
    </row>
    <row r="89" spans="1:41" ht="19.5" customHeight="1">
      <c r="A89" s="82" t="s">
        <v>36</v>
      </c>
      <c r="B89" s="82" t="s">
        <v>36</v>
      </c>
      <c r="C89" s="82" t="s">
        <v>36</v>
      </c>
      <c r="D89" s="82" t="s">
        <v>130</v>
      </c>
      <c r="E89" s="100">
        <f t="shared" si="15"/>
        <v>362.16</v>
      </c>
      <c r="F89" s="100">
        <f t="shared" si="16"/>
        <v>362.16</v>
      </c>
      <c r="G89" s="100">
        <f t="shared" si="17"/>
        <v>362.16</v>
      </c>
      <c r="H89" s="100">
        <v>332.16</v>
      </c>
      <c r="I89" s="83">
        <v>30</v>
      </c>
      <c r="J89" s="100">
        <f t="shared" si="18"/>
        <v>0</v>
      </c>
      <c r="K89" s="100">
        <v>0</v>
      </c>
      <c r="L89" s="83">
        <v>0</v>
      </c>
      <c r="M89" s="100">
        <f t="shared" si="19"/>
        <v>0</v>
      </c>
      <c r="N89" s="100">
        <v>0</v>
      </c>
      <c r="O89" s="83">
        <v>0</v>
      </c>
      <c r="P89" s="84">
        <f t="shared" si="20"/>
        <v>0</v>
      </c>
      <c r="Q89" s="100">
        <f t="shared" si="21"/>
        <v>0</v>
      </c>
      <c r="R89" s="100">
        <v>0</v>
      </c>
      <c r="S89" s="83">
        <v>0</v>
      </c>
      <c r="T89" s="100">
        <f t="shared" si="22"/>
        <v>0</v>
      </c>
      <c r="U89" s="100">
        <v>0</v>
      </c>
      <c r="V89" s="100">
        <v>0</v>
      </c>
      <c r="W89" s="100">
        <f t="shared" si="23"/>
        <v>0</v>
      </c>
      <c r="X89" s="100">
        <v>0</v>
      </c>
      <c r="Y89" s="83">
        <v>0</v>
      </c>
      <c r="Z89" s="84">
        <f t="shared" si="24"/>
        <v>0</v>
      </c>
      <c r="AA89" s="100">
        <f t="shared" si="25"/>
        <v>0</v>
      </c>
      <c r="AB89" s="100">
        <v>0</v>
      </c>
      <c r="AC89" s="83">
        <v>0</v>
      </c>
      <c r="AD89" s="100">
        <f t="shared" si="26"/>
        <v>0</v>
      </c>
      <c r="AE89" s="100">
        <v>0</v>
      </c>
      <c r="AF89" s="83">
        <v>0</v>
      </c>
      <c r="AG89" s="100">
        <f t="shared" si="27"/>
        <v>0</v>
      </c>
      <c r="AH89" s="100">
        <v>0</v>
      </c>
      <c r="AI89" s="83">
        <v>0</v>
      </c>
      <c r="AJ89" s="100">
        <f t="shared" si="28"/>
        <v>0</v>
      </c>
      <c r="AK89" s="100">
        <v>0</v>
      </c>
      <c r="AL89" s="83">
        <v>0</v>
      </c>
      <c r="AM89" s="100">
        <f t="shared" si="29"/>
        <v>0</v>
      </c>
      <c r="AN89" s="100">
        <v>0</v>
      </c>
      <c r="AO89" s="83">
        <v>0</v>
      </c>
    </row>
    <row r="90" spans="1:41" ht="19.5" customHeight="1">
      <c r="A90" s="82" t="s">
        <v>36</v>
      </c>
      <c r="B90" s="82" t="s">
        <v>36</v>
      </c>
      <c r="C90" s="82" t="s">
        <v>36</v>
      </c>
      <c r="D90" s="82" t="s">
        <v>217</v>
      </c>
      <c r="E90" s="100">
        <f t="shared" si="15"/>
        <v>362.14</v>
      </c>
      <c r="F90" s="100">
        <f t="shared" si="16"/>
        <v>362.14</v>
      </c>
      <c r="G90" s="100">
        <f t="shared" si="17"/>
        <v>362.14</v>
      </c>
      <c r="H90" s="100">
        <v>332.14</v>
      </c>
      <c r="I90" s="83">
        <v>30</v>
      </c>
      <c r="J90" s="100">
        <f t="shared" si="18"/>
        <v>0</v>
      </c>
      <c r="K90" s="100">
        <v>0</v>
      </c>
      <c r="L90" s="83">
        <v>0</v>
      </c>
      <c r="M90" s="100">
        <f t="shared" si="19"/>
        <v>0</v>
      </c>
      <c r="N90" s="100">
        <v>0</v>
      </c>
      <c r="O90" s="83">
        <v>0</v>
      </c>
      <c r="P90" s="84">
        <f t="shared" si="20"/>
        <v>0</v>
      </c>
      <c r="Q90" s="100">
        <f t="shared" si="21"/>
        <v>0</v>
      </c>
      <c r="R90" s="100">
        <v>0</v>
      </c>
      <c r="S90" s="83">
        <v>0</v>
      </c>
      <c r="T90" s="100">
        <f t="shared" si="22"/>
        <v>0</v>
      </c>
      <c r="U90" s="100">
        <v>0</v>
      </c>
      <c r="V90" s="100">
        <v>0</v>
      </c>
      <c r="W90" s="100">
        <f t="shared" si="23"/>
        <v>0</v>
      </c>
      <c r="X90" s="100">
        <v>0</v>
      </c>
      <c r="Y90" s="83">
        <v>0</v>
      </c>
      <c r="Z90" s="84">
        <f t="shared" si="24"/>
        <v>0</v>
      </c>
      <c r="AA90" s="100">
        <f t="shared" si="25"/>
        <v>0</v>
      </c>
      <c r="AB90" s="100">
        <v>0</v>
      </c>
      <c r="AC90" s="83">
        <v>0</v>
      </c>
      <c r="AD90" s="100">
        <f t="shared" si="26"/>
        <v>0</v>
      </c>
      <c r="AE90" s="100">
        <v>0</v>
      </c>
      <c r="AF90" s="83">
        <v>0</v>
      </c>
      <c r="AG90" s="100">
        <f t="shared" si="27"/>
        <v>0</v>
      </c>
      <c r="AH90" s="100">
        <v>0</v>
      </c>
      <c r="AI90" s="83">
        <v>0</v>
      </c>
      <c r="AJ90" s="100">
        <f t="shared" si="28"/>
        <v>0</v>
      </c>
      <c r="AK90" s="100">
        <v>0</v>
      </c>
      <c r="AL90" s="83">
        <v>0</v>
      </c>
      <c r="AM90" s="100">
        <f t="shared" si="29"/>
        <v>0</v>
      </c>
      <c r="AN90" s="100">
        <v>0</v>
      </c>
      <c r="AO90" s="83">
        <v>0</v>
      </c>
    </row>
    <row r="91" spans="1:41" ht="19.5" customHeight="1">
      <c r="A91" s="82" t="s">
        <v>218</v>
      </c>
      <c r="B91" s="82" t="s">
        <v>88</v>
      </c>
      <c r="C91" s="82" t="s">
        <v>131</v>
      </c>
      <c r="D91" s="82" t="s">
        <v>219</v>
      </c>
      <c r="E91" s="100">
        <f t="shared" si="15"/>
        <v>261.68</v>
      </c>
      <c r="F91" s="100">
        <f t="shared" si="16"/>
        <v>261.68</v>
      </c>
      <c r="G91" s="100">
        <f t="shared" si="17"/>
        <v>261.68</v>
      </c>
      <c r="H91" s="100">
        <v>261.68</v>
      </c>
      <c r="I91" s="83">
        <v>0</v>
      </c>
      <c r="J91" s="100">
        <f t="shared" si="18"/>
        <v>0</v>
      </c>
      <c r="K91" s="100">
        <v>0</v>
      </c>
      <c r="L91" s="83">
        <v>0</v>
      </c>
      <c r="M91" s="100">
        <f t="shared" si="19"/>
        <v>0</v>
      </c>
      <c r="N91" s="100">
        <v>0</v>
      </c>
      <c r="O91" s="83">
        <v>0</v>
      </c>
      <c r="P91" s="84">
        <f t="shared" si="20"/>
        <v>0</v>
      </c>
      <c r="Q91" s="100">
        <f t="shared" si="21"/>
        <v>0</v>
      </c>
      <c r="R91" s="100">
        <v>0</v>
      </c>
      <c r="S91" s="83">
        <v>0</v>
      </c>
      <c r="T91" s="100">
        <f t="shared" si="22"/>
        <v>0</v>
      </c>
      <c r="U91" s="100">
        <v>0</v>
      </c>
      <c r="V91" s="100">
        <v>0</v>
      </c>
      <c r="W91" s="100">
        <f t="shared" si="23"/>
        <v>0</v>
      </c>
      <c r="X91" s="100">
        <v>0</v>
      </c>
      <c r="Y91" s="83">
        <v>0</v>
      </c>
      <c r="Z91" s="84">
        <f t="shared" si="24"/>
        <v>0</v>
      </c>
      <c r="AA91" s="100">
        <f t="shared" si="25"/>
        <v>0</v>
      </c>
      <c r="AB91" s="100">
        <v>0</v>
      </c>
      <c r="AC91" s="83">
        <v>0</v>
      </c>
      <c r="AD91" s="100">
        <f t="shared" si="26"/>
        <v>0</v>
      </c>
      <c r="AE91" s="100">
        <v>0</v>
      </c>
      <c r="AF91" s="83">
        <v>0</v>
      </c>
      <c r="AG91" s="100">
        <f t="shared" si="27"/>
        <v>0</v>
      </c>
      <c r="AH91" s="100">
        <v>0</v>
      </c>
      <c r="AI91" s="83">
        <v>0</v>
      </c>
      <c r="AJ91" s="100">
        <f t="shared" si="28"/>
        <v>0</v>
      </c>
      <c r="AK91" s="100">
        <v>0</v>
      </c>
      <c r="AL91" s="83">
        <v>0</v>
      </c>
      <c r="AM91" s="100">
        <f t="shared" si="29"/>
        <v>0</v>
      </c>
      <c r="AN91" s="100">
        <v>0</v>
      </c>
      <c r="AO91" s="83">
        <v>0</v>
      </c>
    </row>
    <row r="92" spans="1:41" ht="19.5" customHeight="1">
      <c r="A92" s="82" t="s">
        <v>218</v>
      </c>
      <c r="B92" s="82" t="s">
        <v>90</v>
      </c>
      <c r="C92" s="82" t="s">
        <v>131</v>
      </c>
      <c r="D92" s="82" t="s">
        <v>220</v>
      </c>
      <c r="E92" s="100">
        <f t="shared" si="15"/>
        <v>100.46</v>
      </c>
      <c r="F92" s="100">
        <f t="shared" si="16"/>
        <v>100.46</v>
      </c>
      <c r="G92" s="100">
        <f t="shared" si="17"/>
        <v>100.46</v>
      </c>
      <c r="H92" s="100">
        <v>70.46</v>
      </c>
      <c r="I92" s="83">
        <v>30</v>
      </c>
      <c r="J92" s="100">
        <f t="shared" si="18"/>
        <v>0</v>
      </c>
      <c r="K92" s="100">
        <v>0</v>
      </c>
      <c r="L92" s="83">
        <v>0</v>
      </c>
      <c r="M92" s="100">
        <f t="shared" si="19"/>
        <v>0</v>
      </c>
      <c r="N92" s="100">
        <v>0</v>
      </c>
      <c r="O92" s="83">
        <v>0</v>
      </c>
      <c r="P92" s="84">
        <f t="shared" si="20"/>
        <v>0</v>
      </c>
      <c r="Q92" s="100">
        <f t="shared" si="21"/>
        <v>0</v>
      </c>
      <c r="R92" s="100">
        <v>0</v>
      </c>
      <c r="S92" s="83">
        <v>0</v>
      </c>
      <c r="T92" s="100">
        <f t="shared" si="22"/>
        <v>0</v>
      </c>
      <c r="U92" s="100">
        <v>0</v>
      </c>
      <c r="V92" s="100">
        <v>0</v>
      </c>
      <c r="W92" s="100">
        <f t="shared" si="23"/>
        <v>0</v>
      </c>
      <c r="X92" s="100">
        <v>0</v>
      </c>
      <c r="Y92" s="83">
        <v>0</v>
      </c>
      <c r="Z92" s="84">
        <f t="shared" si="24"/>
        <v>0</v>
      </c>
      <c r="AA92" s="100">
        <f t="shared" si="25"/>
        <v>0</v>
      </c>
      <c r="AB92" s="100">
        <v>0</v>
      </c>
      <c r="AC92" s="83">
        <v>0</v>
      </c>
      <c r="AD92" s="100">
        <f t="shared" si="26"/>
        <v>0</v>
      </c>
      <c r="AE92" s="100">
        <v>0</v>
      </c>
      <c r="AF92" s="83">
        <v>0</v>
      </c>
      <c r="AG92" s="100">
        <f t="shared" si="27"/>
        <v>0</v>
      </c>
      <c r="AH92" s="100">
        <v>0</v>
      </c>
      <c r="AI92" s="83">
        <v>0</v>
      </c>
      <c r="AJ92" s="100">
        <f t="shared" si="28"/>
        <v>0</v>
      </c>
      <c r="AK92" s="100">
        <v>0</v>
      </c>
      <c r="AL92" s="83">
        <v>0</v>
      </c>
      <c r="AM92" s="100">
        <f t="shared" si="29"/>
        <v>0</v>
      </c>
      <c r="AN92" s="100">
        <v>0</v>
      </c>
      <c r="AO92" s="83">
        <v>0</v>
      </c>
    </row>
    <row r="93" spans="1:41" ht="19.5" customHeight="1">
      <c r="A93" s="82" t="s">
        <v>36</v>
      </c>
      <c r="B93" s="82" t="s">
        <v>36</v>
      </c>
      <c r="C93" s="82" t="s">
        <v>36</v>
      </c>
      <c r="D93" s="82" t="s">
        <v>212</v>
      </c>
      <c r="E93" s="100">
        <f t="shared" si="15"/>
        <v>0.02</v>
      </c>
      <c r="F93" s="100">
        <f t="shared" si="16"/>
        <v>0.02</v>
      </c>
      <c r="G93" s="100">
        <f t="shared" si="17"/>
        <v>0.02</v>
      </c>
      <c r="H93" s="100">
        <v>0.02</v>
      </c>
      <c r="I93" s="83">
        <v>0</v>
      </c>
      <c r="J93" s="100">
        <f t="shared" si="18"/>
        <v>0</v>
      </c>
      <c r="K93" s="100">
        <v>0</v>
      </c>
      <c r="L93" s="83">
        <v>0</v>
      </c>
      <c r="M93" s="100">
        <f t="shared" si="19"/>
        <v>0</v>
      </c>
      <c r="N93" s="100">
        <v>0</v>
      </c>
      <c r="O93" s="83">
        <v>0</v>
      </c>
      <c r="P93" s="84">
        <f t="shared" si="20"/>
        <v>0</v>
      </c>
      <c r="Q93" s="100">
        <f t="shared" si="21"/>
        <v>0</v>
      </c>
      <c r="R93" s="100">
        <v>0</v>
      </c>
      <c r="S93" s="83">
        <v>0</v>
      </c>
      <c r="T93" s="100">
        <f t="shared" si="22"/>
        <v>0</v>
      </c>
      <c r="U93" s="100">
        <v>0</v>
      </c>
      <c r="V93" s="100">
        <v>0</v>
      </c>
      <c r="W93" s="100">
        <f t="shared" si="23"/>
        <v>0</v>
      </c>
      <c r="X93" s="100">
        <v>0</v>
      </c>
      <c r="Y93" s="83">
        <v>0</v>
      </c>
      <c r="Z93" s="84">
        <f t="shared" si="24"/>
        <v>0</v>
      </c>
      <c r="AA93" s="100">
        <f t="shared" si="25"/>
        <v>0</v>
      </c>
      <c r="AB93" s="100">
        <v>0</v>
      </c>
      <c r="AC93" s="83">
        <v>0</v>
      </c>
      <c r="AD93" s="100">
        <f t="shared" si="26"/>
        <v>0</v>
      </c>
      <c r="AE93" s="100">
        <v>0</v>
      </c>
      <c r="AF93" s="83">
        <v>0</v>
      </c>
      <c r="AG93" s="100">
        <f t="shared" si="27"/>
        <v>0</v>
      </c>
      <c r="AH93" s="100">
        <v>0</v>
      </c>
      <c r="AI93" s="83">
        <v>0</v>
      </c>
      <c r="AJ93" s="100">
        <f t="shared" si="28"/>
        <v>0</v>
      </c>
      <c r="AK93" s="100">
        <v>0</v>
      </c>
      <c r="AL93" s="83">
        <v>0</v>
      </c>
      <c r="AM93" s="100">
        <f t="shared" si="29"/>
        <v>0</v>
      </c>
      <c r="AN93" s="100">
        <v>0</v>
      </c>
      <c r="AO93" s="83">
        <v>0</v>
      </c>
    </row>
    <row r="94" spans="1:41" ht="19.5" customHeight="1">
      <c r="A94" s="82" t="s">
        <v>213</v>
      </c>
      <c r="B94" s="82" t="s">
        <v>88</v>
      </c>
      <c r="C94" s="82" t="s">
        <v>131</v>
      </c>
      <c r="D94" s="82" t="s">
        <v>214</v>
      </c>
      <c r="E94" s="100">
        <f t="shared" si="15"/>
        <v>0.02</v>
      </c>
      <c r="F94" s="100">
        <f t="shared" si="16"/>
        <v>0.02</v>
      </c>
      <c r="G94" s="100">
        <f t="shared" si="17"/>
        <v>0.02</v>
      </c>
      <c r="H94" s="100">
        <v>0.02</v>
      </c>
      <c r="I94" s="83">
        <v>0</v>
      </c>
      <c r="J94" s="100">
        <f t="shared" si="18"/>
        <v>0</v>
      </c>
      <c r="K94" s="100">
        <v>0</v>
      </c>
      <c r="L94" s="83">
        <v>0</v>
      </c>
      <c r="M94" s="100">
        <f t="shared" si="19"/>
        <v>0</v>
      </c>
      <c r="N94" s="100">
        <v>0</v>
      </c>
      <c r="O94" s="83">
        <v>0</v>
      </c>
      <c r="P94" s="84">
        <f t="shared" si="20"/>
        <v>0</v>
      </c>
      <c r="Q94" s="100">
        <f t="shared" si="21"/>
        <v>0</v>
      </c>
      <c r="R94" s="100">
        <v>0</v>
      </c>
      <c r="S94" s="83">
        <v>0</v>
      </c>
      <c r="T94" s="100">
        <f t="shared" si="22"/>
        <v>0</v>
      </c>
      <c r="U94" s="100">
        <v>0</v>
      </c>
      <c r="V94" s="100">
        <v>0</v>
      </c>
      <c r="W94" s="100">
        <f t="shared" si="23"/>
        <v>0</v>
      </c>
      <c r="X94" s="100">
        <v>0</v>
      </c>
      <c r="Y94" s="83">
        <v>0</v>
      </c>
      <c r="Z94" s="84">
        <f t="shared" si="24"/>
        <v>0</v>
      </c>
      <c r="AA94" s="100">
        <f t="shared" si="25"/>
        <v>0</v>
      </c>
      <c r="AB94" s="100">
        <v>0</v>
      </c>
      <c r="AC94" s="83">
        <v>0</v>
      </c>
      <c r="AD94" s="100">
        <f t="shared" si="26"/>
        <v>0</v>
      </c>
      <c r="AE94" s="100">
        <v>0</v>
      </c>
      <c r="AF94" s="83">
        <v>0</v>
      </c>
      <c r="AG94" s="100">
        <f t="shared" si="27"/>
        <v>0</v>
      </c>
      <c r="AH94" s="100">
        <v>0</v>
      </c>
      <c r="AI94" s="83">
        <v>0</v>
      </c>
      <c r="AJ94" s="100">
        <f t="shared" si="28"/>
        <v>0</v>
      </c>
      <c r="AK94" s="100">
        <v>0</v>
      </c>
      <c r="AL94" s="83">
        <v>0</v>
      </c>
      <c r="AM94" s="100">
        <f t="shared" si="29"/>
        <v>0</v>
      </c>
      <c r="AN94" s="100">
        <v>0</v>
      </c>
      <c r="AO94" s="83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4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0"/>
      <c r="B1" s="61"/>
      <c r="C1" s="61"/>
      <c r="D1" s="61"/>
      <c r="DI1" s="62" t="s">
        <v>227</v>
      </c>
    </row>
    <row r="2" spans="1:113" ht="19.5" customHeight="1">
      <c r="A2" s="63" t="s">
        <v>228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9.5" customHeight="1">
      <c r="A3" s="106" t="s">
        <v>2</v>
      </c>
      <c r="B3" s="106"/>
      <c r="C3" s="106"/>
      <c r="D3" s="106"/>
      <c r="F3" s="118"/>
      <c r="DI3" s="131" t="s">
        <v>3</v>
      </c>
    </row>
    <row r="4" spans="1:113" ht="19.5" customHeight="1">
      <c r="A4" s="119" t="s">
        <v>55</v>
      </c>
      <c r="B4" s="120"/>
      <c r="C4" s="120"/>
      <c r="D4" s="121"/>
      <c r="E4" s="89" t="s">
        <v>56</v>
      </c>
      <c r="F4" s="122" t="s">
        <v>229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7"/>
      <c r="T4" s="122" t="s">
        <v>230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7"/>
      <c r="AV4" s="122" t="s">
        <v>231</v>
      </c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7"/>
      <c r="BH4" s="122" t="s">
        <v>232</v>
      </c>
      <c r="BI4" s="123"/>
      <c r="BJ4" s="123"/>
      <c r="BK4" s="123"/>
      <c r="BL4" s="127"/>
      <c r="BM4" s="122" t="s">
        <v>233</v>
      </c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7"/>
      <c r="BZ4" s="122" t="s">
        <v>234</v>
      </c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7"/>
      <c r="CR4" s="128" t="s">
        <v>235</v>
      </c>
      <c r="CS4" s="129"/>
      <c r="CT4" s="130"/>
      <c r="CU4" s="128" t="s">
        <v>236</v>
      </c>
      <c r="CV4" s="129"/>
      <c r="CW4" s="129"/>
      <c r="CX4" s="129"/>
      <c r="CY4" s="129"/>
      <c r="CZ4" s="130"/>
      <c r="DA4" s="128" t="s">
        <v>237</v>
      </c>
      <c r="DB4" s="129"/>
      <c r="DC4" s="130"/>
      <c r="DD4" s="122" t="s">
        <v>238</v>
      </c>
      <c r="DE4" s="123"/>
      <c r="DF4" s="123"/>
      <c r="DG4" s="123"/>
      <c r="DH4" s="123"/>
      <c r="DI4" s="127"/>
    </row>
    <row r="5" spans="1:113" ht="19.5" customHeight="1">
      <c r="A5" s="67" t="s">
        <v>66</v>
      </c>
      <c r="B5" s="68"/>
      <c r="C5" s="69"/>
      <c r="D5" s="89" t="s">
        <v>239</v>
      </c>
      <c r="E5" s="74"/>
      <c r="F5" s="124" t="s">
        <v>71</v>
      </c>
      <c r="G5" s="124" t="s">
        <v>240</v>
      </c>
      <c r="H5" s="124" t="s">
        <v>241</v>
      </c>
      <c r="I5" s="124" t="s">
        <v>242</v>
      </c>
      <c r="J5" s="124" t="s">
        <v>243</v>
      </c>
      <c r="K5" s="124" t="s">
        <v>244</v>
      </c>
      <c r="L5" s="124" t="s">
        <v>245</v>
      </c>
      <c r="M5" s="124" t="s">
        <v>246</v>
      </c>
      <c r="N5" s="124" t="s">
        <v>247</v>
      </c>
      <c r="O5" s="124" t="s">
        <v>248</v>
      </c>
      <c r="P5" s="124" t="s">
        <v>249</v>
      </c>
      <c r="Q5" s="124" t="s">
        <v>250</v>
      </c>
      <c r="R5" s="124" t="s">
        <v>251</v>
      </c>
      <c r="S5" s="124" t="s">
        <v>252</v>
      </c>
      <c r="T5" s="124" t="s">
        <v>71</v>
      </c>
      <c r="U5" s="124" t="s">
        <v>253</v>
      </c>
      <c r="V5" s="124" t="s">
        <v>254</v>
      </c>
      <c r="W5" s="124" t="s">
        <v>255</v>
      </c>
      <c r="X5" s="124" t="s">
        <v>256</v>
      </c>
      <c r="Y5" s="124" t="s">
        <v>257</v>
      </c>
      <c r="Z5" s="124" t="s">
        <v>258</v>
      </c>
      <c r="AA5" s="124" t="s">
        <v>259</v>
      </c>
      <c r="AB5" s="124" t="s">
        <v>260</v>
      </c>
      <c r="AC5" s="124" t="s">
        <v>261</v>
      </c>
      <c r="AD5" s="124" t="s">
        <v>262</v>
      </c>
      <c r="AE5" s="124" t="s">
        <v>263</v>
      </c>
      <c r="AF5" s="124" t="s">
        <v>264</v>
      </c>
      <c r="AG5" s="124" t="s">
        <v>265</v>
      </c>
      <c r="AH5" s="124" t="s">
        <v>266</v>
      </c>
      <c r="AI5" s="124" t="s">
        <v>267</v>
      </c>
      <c r="AJ5" s="124" t="s">
        <v>268</v>
      </c>
      <c r="AK5" s="124" t="s">
        <v>269</v>
      </c>
      <c r="AL5" s="124" t="s">
        <v>270</v>
      </c>
      <c r="AM5" s="124" t="s">
        <v>271</v>
      </c>
      <c r="AN5" s="124" t="s">
        <v>272</v>
      </c>
      <c r="AO5" s="124" t="s">
        <v>273</v>
      </c>
      <c r="AP5" s="124" t="s">
        <v>274</v>
      </c>
      <c r="AQ5" s="124" t="s">
        <v>275</v>
      </c>
      <c r="AR5" s="124" t="s">
        <v>276</v>
      </c>
      <c r="AS5" s="124" t="s">
        <v>277</v>
      </c>
      <c r="AT5" s="124" t="s">
        <v>278</v>
      </c>
      <c r="AU5" s="124" t="s">
        <v>279</v>
      </c>
      <c r="AV5" s="124" t="s">
        <v>71</v>
      </c>
      <c r="AW5" s="124" t="s">
        <v>280</v>
      </c>
      <c r="AX5" s="124" t="s">
        <v>281</v>
      </c>
      <c r="AY5" s="124" t="s">
        <v>282</v>
      </c>
      <c r="AZ5" s="124" t="s">
        <v>283</v>
      </c>
      <c r="BA5" s="124" t="s">
        <v>284</v>
      </c>
      <c r="BB5" s="124" t="s">
        <v>285</v>
      </c>
      <c r="BC5" s="124" t="s">
        <v>286</v>
      </c>
      <c r="BD5" s="124" t="s">
        <v>287</v>
      </c>
      <c r="BE5" s="124" t="s">
        <v>288</v>
      </c>
      <c r="BF5" s="124" t="s">
        <v>289</v>
      </c>
      <c r="BG5" s="73" t="s">
        <v>290</v>
      </c>
      <c r="BH5" s="73" t="s">
        <v>71</v>
      </c>
      <c r="BI5" s="73" t="s">
        <v>291</v>
      </c>
      <c r="BJ5" s="73" t="s">
        <v>292</v>
      </c>
      <c r="BK5" s="73" t="s">
        <v>293</v>
      </c>
      <c r="BL5" s="73" t="s">
        <v>294</v>
      </c>
      <c r="BM5" s="124" t="s">
        <v>71</v>
      </c>
      <c r="BN5" s="124" t="s">
        <v>295</v>
      </c>
      <c r="BO5" s="124" t="s">
        <v>296</v>
      </c>
      <c r="BP5" s="124" t="s">
        <v>297</v>
      </c>
      <c r="BQ5" s="124" t="s">
        <v>298</v>
      </c>
      <c r="BR5" s="124" t="s">
        <v>299</v>
      </c>
      <c r="BS5" s="124" t="s">
        <v>300</v>
      </c>
      <c r="BT5" s="124" t="s">
        <v>301</v>
      </c>
      <c r="BU5" s="124" t="s">
        <v>302</v>
      </c>
      <c r="BV5" s="124" t="s">
        <v>303</v>
      </c>
      <c r="BW5" s="93" t="s">
        <v>304</v>
      </c>
      <c r="BX5" s="93" t="s">
        <v>305</v>
      </c>
      <c r="BY5" s="124" t="s">
        <v>306</v>
      </c>
      <c r="BZ5" s="124" t="s">
        <v>71</v>
      </c>
      <c r="CA5" s="124" t="s">
        <v>295</v>
      </c>
      <c r="CB5" s="124" t="s">
        <v>296</v>
      </c>
      <c r="CC5" s="124" t="s">
        <v>297</v>
      </c>
      <c r="CD5" s="124" t="s">
        <v>298</v>
      </c>
      <c r="CE5" s="124" t="s">
        <v>299</v>
      </c>
      <c r="CF5" s="124" t="s">
        <v>300</v>
      </c>
      <c r="CG5" s="124" t="s">
        <v>301</v>
      </c>
      <c r="CH5" s="124" t="s">
        <v>307</v>
      </c>
      <c r="CI5" s="124" t="s">
        <v>308</v>
      </c>
      <c r="CJ5" s="124" t="s">
        <v>309</v>
      </c>
      <c r="CK5" s="124" t="s">
        <v>310</v>
      </c>
      <c r="CL5" s="124" t="s">
        <v>302</v>
      </c>
      <c r="CM5" s="124" t="s">
        <v>303</v>
      </c>
      <c r="CN5" s="124" t="s">
        <v>311</v>
      </c>
      <c r="CO5" s="93" t="s">
        <v>304</v>
      </c>
      <c r="CP5" s="93" t="s">
        <v>305</v>
      </c>
      <c r="CQ5" s="124" t="s">
        <v>312</v>
      </c>
      <c r="CR5" s="93" t="s">
        <v>71</v>
      </c>
      <c r="CS5" s="93" t="s">
        <v>313</v>
      </c>
      <c r="CT5" s="124" t="s">
        <v>314</v>
      </c>
      <c r="CU5" s="93" t="s">
        <v>71</v>
      </c>
      <c r="CV5" s="93" t="s">
        <v>313</v>
      </c>
      <c r="CW5" s="124" t="s">
        <v>315</v>
      </c>
      <c r="CX5" s="93" t="s">
        <v>316</v>
      </c>
      <c r="CY5" s="93" t="s">
        <v>317</v>
      </c>
      <c r="CZ5" s="73" t="s">
        <v>314</v>
      </c>
      <c r="DA5" s="93" t="s">
        <v>71</v>
      </c>
      <c r="DB5" s="93" t="s">
        <v>237</v>
      </c>
      <c r="DC5" s="93" t="s">
        <v>318</v>
      </c>
      <c r="DD5" s="124" t="s">
        <v>71</v>
      </c>
      <c r="DE5" s="124" t="s">
        <v>319</v>
      </c>
      <c r="DF5" s="124" t="s">
        <v>320</v>
      </c>
      <c r="DG5" s="124" t="s">
        <v>318</v>
      </c>
      <c r="DH5" s="124" t="s">
        <v>321</v>
      </c>
      <c r="DI5" s="124" t="s">
        <v>238</v>
      </c>
    </row>
    <row r="6" spans="1:113" ht="30.75" customHeight="1">
      <c r="A6" s="76" t="s">
        <v>76</v>
      </c>
      <c r="B6" s="75" t="s">
        <v>77</v>
      </c>
      <c r="C6" s="77" t="s">
        <v>78</v>
      </c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79"/>
      <c r="BH6" s="79"/>
      <c r="BI6" s="79"/>
      <c r="BJ6" s="79"/>
      <c r="BK6" s="79"/>
      <c r="BL6" s="79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98"/>
      <c r="BX6" s="98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98"/>
      <c r="CP6" s="98"/>
      <c r="CQ6" s="80"/>
      <c r="CR6" s="98"/>
      <c r="CS6" s="98"/>
      <c r="CT6" s="80"/>
      <c r="CU6" s="98"/>
      <c r="CV6" s="98"/>
      <c r="CW6" s="80"/>
      <c r="CX6" s="98"/>
      <c r="CY6" s="98"/>
      <c r="CZ6" s="79"/>
      <c r="DA6" s="98"/>
      <c r="DB6" s="98"/>
      <c r="DC6" s="98"/>
      <c r="DD6" s="80"/>
      <c r="DE6" s="80"/>
      <c r="DF6" s="80"/>
      <c r="DG6" s="80"/>
      <c r="DH6" s="80"/>
      <c r="DI6" s="80"/>
    </row>
    <row r="7" spans="1:113" ht="19.5" customHeight="1">
      <c r="A7" s="99" t="s">
        <v>36</v>
      </c>
      <c r="B7" s="99" t="s">
        <v>36</v>
      </c>
      <c r="C7" s="99" t="s">
        <v>36</v>
      </c>
      <c r="D7" s="99" t="s">
        <v>56</v>
      </c>
      <c r="E7" s="125">
        <f aca="true" t="shared" si="0" ref="E7:E34">SUM(F7,T7,AV7,BH7,BM7,BZ7,CR7,CU7,DA7,DD7)</f>
        <v>22505.920000000002</v>
      </c>
      <c r="F7" s="125">
        <v>13845.86</v>
      </c>
      <c r="G7" s="125">
        <v>4399.7</v>
      </c>
      <c r="H7" s="125">
        <v>1115.9</v>
      </c>
      <c r="I7" s="125">
        <v>31.88</v>
      </c>
      <c r="J7" s="125">
        <v>0</v>
      </c>
      <c r="K7" s="125">
        <v>3052.86</v>
      </c>
      <c r="L7" s="125">
        <v>1298.24</v>
      </c>
      <c r="M7" s="125">
        <v>589.12</v>
      </c>
      <c r="N7" s="125">
        <v>679.68</v>
      </c>
      <c r="O7" s="126">
        <v>29.99</v>
      </c>
      <c r="P7" s="126">
        <v>90.44</v>
      </c>
      <c r="Q7" s="126">
        <v>989.93</v>
      </c>
      <c r="R7" s="126">
        <v>0</v>
      </c>
      <c r="S7" s="126">
        <v>1568.12</v>
      </c>
      <c r="T7" s="126">
        <v>7516.39</v>
      </c>
      <c r="U7" s="126">
        <v>277.02</v>
      </c>
      <c r="V7" s="126">
        <v>150.03</v>
      </c>
      <c r="W7" s="126">
        <v>523</v>
      </c>
      <c r="X7" s="126">
        <v>3.75</v>
      </c>
      <c r="Y7" s="126">
        <v>24.34</v>
      </c>
      <c r="Z7" s="126">
        <v>80.82</v>
      </c>
      <c r="AA7" s="126">
        <v>40.62</v>
      </c>
      <c r="AB7" s="126">
        <v>0</v>
      </c>
      <c r="AC7" s="126">
        <v>45.59</v>
      </c>
      <c r="AD7" s="126">
        <v>405.57</v>
      </c>
      <c r="AE7" s="126">
        <v>0</v>
      </c>
      <c r="AF7" s="126">
        <v>152.63</v>
      </c>
      <c r="AG7" s="126">
        <v>20.5</v>
      </c>
      <c r="AH7" s="126">
        <v>27.3</v>
      </c>
      <c r="AI7" s="126">
        <v>98.58</v>
      </c>
      <c r="AJ7" s="126">
        <v>9.26</v>
      </c>
      <c r="AK7" s="126">
        <v>172.5</v>
      </c>
      <c r="AL7" s="126">
        <v>0</v>
      </c>
      <c r="AM7" s="126">
        <v>0</v>
      </c>
      <c r="AN7" s="126">
        <v>2679.1</v>
      </c>
      <c r="AO7" s="126">
        <v>890.63</v>
      </c>
      <c r="AP7" s="126">
        <v>188</v>
      </c>
      <c r="AQ7" s="126">
        <v>131.11</v>
      </c>
      <c r="AR7" s="126">
        <v>98.84</v>
      </c>
      <c r="AS7" s="126">
        <v>157.84</v>
      </c>
      <c r="AT7" s="126">
        <v>75.68</v>
      </c>
      <c r="AU7" s="126">
        <v>1263.68</v>
      </c>
      <c r="AV7" s="126">
        <v>297.29</v>
      </c>
      <c r="AW7" s="126">
        <v>29.28</v>
      </c>
      <c r="AX7" s="126">
        <v>0</v>
      </c>
      <c r="AY7" s="126">
        <v>0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6">
        <v>1.82</v>
      </c>
      <c r="BF7" s="126">
        <v>0</v>
      </c>
      <c r="BG7" s="126">
        <v>266.19</v>
      </c>
      <c r="BH7" s="126">
        <v>0</v>
      </c>
      <c r="BI7" s="126">
        <v>0</v>
      </c>
      <c r="BJ7" s="126">
        <v>0</v>
      </c>
      <c r="BK7" s="126">
        <v>0</v>
      </c>
      <c r="BL7" s="126">
        <v>0</v>
      </c>
      <c r="BM7" s="126">
        <v>0</v>
      </c>
      <c r="BN7" s="126">
        <v>0</v>
      </c>
      <c r="BO7" s="126">
        <v>0</v>
      </c>
      <c r="BP7" s="126">
        <v>0</v>
      </c>
      <c r="BQ7" s="126">
        <v>0</v>
      </c>
      <c r="BR7" s="126">
        <v>0</v>
      </c>
      <c r="BS7" s="126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346.38</v>
      </c>
      <c r="CA7" s="126">
        <v>0</v>
      </c>
      <c r="CB7" s="126">
        <v>74.64</v>
      </c>
      <c r="CC7" s="126">
        <v>0</v>
      </c>
      <c r="CD7" s="126">
        <v>0</v>
      </c>
      <c r="CE7" s="126">
        <v>0</v>
      </c>
      <c r="CF7" s="126">
        <v>261.74</v>
      </c>
      <c r="CG7" s="126">
        <v>0</v>
      </c>
      <c r="CH7" s="126">
        <v>0</v>
      </c>
      <c r="CI7" s="126">
        <v>0</v>
      </c>
      <c r="CJ7" s="126">
        <v>0</v>
      </c>
      <c r="CK7" s="126">
        <v>0</v>
      </c>
      <c r="CL7" s="126">
        <v>0</v>
      </c>
      <c r="CM7" s="126">
        <v>0</v>
      </c>
      <c r="CN7" s="126">
        <v>0</v>
      </c>
      <c r="CO7" s="126">
        <v>0</v>
      </c>
      <c r="CP7" s="126">
        <v>0</v>
      </c>
      <c r="CQ7" s="126">
        <v>10</v>
      </c>
      <c r="CR7" s="126">
        <v>0</v>
      </c>
      <c r="CS7" s="126">
        <v>0</v>
      </c>
      <c r="CT7" s="126">
        <v>0</v>
      </c>
      <c r="CU7" s="126">
        <v>0</v>
      </c>
      <c r="CV7" s="126">
        <v>0</v>
      </c>
      <c r="CW7" s="126">
        <v>0</v>
      </c>
      <c r="CX7" s="126">
        <v>0</v>
      </c>
      <c r="CY7" s="126">
        <v>0</v>
      </c>
      <c r="CZ7" s="126">
        <v>0</v>
      </c>
      <c r="DA7" s="126">
        <v>0</v>
      </c>
      <c r="DB7" s="126">
        <v>0</v>
      </c>
      <c r="DC7" s="126">
        <v>0</v>
      </c>
      <c r="DD7" s="126">
        <v>500</v>
      </c>
      <c r="DE7" s="126">
        <v>0</v>
      </c>
      <c r="DF7" s="126">
        <v>0</v>
      </c>
      <c r="DG7" s="126">
        <v>0</v>
      </c>
      <c r="DH7" s="126">
        <v>0</v>
      </c>
      <c r="DI7" s="126">
        <v>500</v>
      </c>
    </row>
    <row r="8" spans="1:113" ht="19.5" customHeight="1">
      <c r="A8" s="99" t="s">
        <v>36</v>
      </c>
      <c r="B8" s="99" t="s">
        <v>36</v>
      </c>
      <c r="C8" s="99" t="s">
        <v>36</v>
      </c>
      <c r="D8" s="99" t="s">
        <v>322</v>
      </c>
      <c r="E8" s="125">
        <f t="shared" si="0"/>
        <v>2272.58</v>
      </c>
      <c r="F8" s="125">
        <v>1781.44</v>
      </c>
      <c r="G8" s="125">
        <v>131.03</v>
      </c>
      <c r="H8" s="125">
        <v>2.87</v>
      </c>
      <c r="I8" s="125">
        <v>0</v>
      </c>
      <c r="J8" s="125">
        <v>0</v>
      </c>
      <c r="K8" s="125">
        <v>122.73</v>
      </c>
      <c r="L8" s="125">
        <v>41.06</v>
      </c>
      <c r="M8" s="125">
        <v>17.9</v>
      </c>
      <c r="N8" s="125">
        <v>31.75</v>
      </c>
      <c r="O8" s="126">
        <v>0</v>
      </c>
      <c r="P8" s="126">
        <v>5.9</v>
      </c>
      <c r="Q8" s="126">
        <v>30.8</v>
      </c>
      <c r="R8" s="126">
        <v>0</v>
      </c>
      <c r="S8" s="126">
        <v>1397.4</v>
      </c>
      <c r="T8" s="126">
        <v>353.31</v>
      </c>
      <c r="U8" s="126">
        <v>20</v>
      </c>
      <c r="V8" s="126">
        <v>40</v>
      </c>
      <c r="W8" s="126">
        <v>13</v>
      </c>
      <c r="X8" s="126">
        <v>0</v>
      </c>
      <c r="Y8" s="126">
        <v>10</v>
      </c>
      <c r="Z8" s="126">
        <v>10</v>
      </c>
      <c r="AA8" s="126">
        <v>4.5</v>
      </c>
      <c r="AB8" s="126">
        <v>0</v>
      </c>
      <c r="AC8" s="126">
        <v>1.5</v>
      </c>
      <c r="AD8" s="126">
        <v>20</v>
      </c>
      <c r="AE8" s="126">
        <v>0</v>
      </c>
      <c r="AF8" s="126">
        <v>77.73</v>
      </c>
      <c r="AG8" s="126">
        <v>16</v>
      </c>
      <c r="AH8" s="126">
        <v>0</v>
      </c>
      <c r="AI8" s="126">
        <v>94.58</v>
      </c>
      <c r="AJ8" s="126">
        <v>1.94</v>
      </c>
      <c r="AK8" s="126">
        <v>0</v>
      </c>
      <c r="AL8" s="126">
        <v>0</v>
      </c>
      <c r="AM8" s="126">
        <v>0</v>
      </c>
      <c r="AN8" s="126">
        <v>30</v>
      </c>
      <c r="AO8" s="126">
        <v>0</v>
      </c>
      <c r="AP8" s="126">
        <v>5.13</v>
      </c>
      <c r="AQ8" s="126">
        <v>3.93</v>
      </c>
      <c r="AR8" s="126">
        <v>0</v>
      </c>
      <c r="AS8" s="126">
        <v>0</v>
      </c>
      <c r="AT8" s="126">
        <v>0</v>
      </c>
      <c r="AU8" s="126">
        <v>5</v>
      </c>
      <c r="AV8" s="126">
        <v>0</v>
      </c>
      <c r="AW8" s="126">
        <v>0</v>
      </c>
      <c r="AX8" s="126">
        <v>0</v>
      </c>
      <c r="AY8" s="126">
        <v>0</v>
      </c>
      <c r="AZ8" s="126">
        <v>0</v>
      </c>
      <c r="BA8" s="126">
        <v>0</v>
      </c>
      <c r="BB8" s="126">
        <v>0</v>
      </c>
      <c r="BC8" s="126">
        <v>0</v>
      </c>
      <c r="BD8" s="126">
        <v>0</v>
      </c>
      <c r="BE8" s="126">
        <v>0</v>
      </c>
      <c r="BF8" s="126">
        <v>0</v>
      </c>
      <c r="BG8" s="126">
        <v>0</v>
      </c>
      <c r="BH8" s="126"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v>0</v>
      </c>
      <c r="BP8" s="126"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v>137.83</v>
      </c>
      <c r="CA8" s="126">
        <v>0</v>
      </c>
      <c r="CB8" s="126">
        <v>37.83</v>
      </c>
      <c r="CC8" s="126">
        <v>0</v>
      </c>
      <c r="CD8" s="126">
        <v>0</v>
      </c>
      <c r="CE8" s="126">
        <v>0</v>
      </c>
      <c r="CF8" s="126">
        <v>90</v>
      </c>
      <c r="CG8" s="126">
        <v>0</v>
      </c>
      <c r="CH8" s="126">
        <v>0</v>
      </c>
      <c r="CI8" s="126">
        <v>0</v>
      </c>
      <c r="CJ8" s="126">
        <v>0</v>
      </c>
      <c r="CK8" s="126">
        <v>0</v>
      </c>
      <c r="CL8" s="126">
        <v>0</v>
      </c>
      <c r="CM8" s="126">
        <v>0</v>
      </c>
      <c r="CN8" s="126">
        <v>0</v>
      </c>
      <c r="CO8" s="126">
        <v>0</v>
      </c>
      <c r="CP8" s="126">
        <v>0</v>
      </c>
      <c r="CQ8" s="126">
        <v>10</v>
      </c>
      <c r="CR8" s="126">
        <v>0</v>
      </c>
      <c r="CS8" s="126">
        <v>0</v>
      </c>
      <c r="CT8" s="126">
        <v>0</v>
      </c>
      <c r="CU8" s="126">
        <v>0</v>
      </c>
      <c r="CV8" s="126">
        <v>0</v>
      </c>
      <c r="CW8" s="126">
        <v>0</v>
      </c>
      <c r="CX8" s="126">
        <v>0</v>
      </c>
      <c r="CY8" s="126">
        <v>0</v>
      </c>
      <c r="CZ8" s="126">
        <v>0</v>
      </c>
      <c r="DA8" s="126">
        <v>0</v>
      </c>
      <c r="DB8" s="126">
        <v>0</v>
      </c>
      <c r="DC8" s="126">
        <v>0</v>
      </c>
      <c r="DD8" s="126">
        <v>0</v>
      </c>
      <c r="DE8" s="126">
        <v>0</v>
      </c>
      <c r="DF8" s="126">
        <v>0</v>
      </c>
      <c r="DG8" s="126">
        <v>0</v>
      </c>
      <c r="DH8" s="126">
        <v>0</v>
      </c>
      <c r="DI8" s="126">
        <v>0</v>
      </c>
    </row>
    <row r="9" spans="1:113" ht="19.5" customHeight="1">
      <c r="A9" s="99" t="s">
        <v>36</v>
      </c>
      <c r="B9" s="99" t="s">
        <v>36</v>
      </c>
      <c r="C9" s="99" t="s">
        <v>36</v>
      </c>
      <c r="D9" s="99" t="s">
        <v>323</v>
      </c>
      <c r="E9" s="125">
        <f t="shared" si="0"/>
        <v>2198</v>
      </c>
      <c r="F9" s="125">
        <v>1781.44</v>
      </c>
      <c r="G9" s="125">
        <v>131.03</v>
      </c>
      <c r="H9" s="125">
        <v>2.87</v>
      </c>
      <c r="I9" s="125">
        <v>0</v>
      </c>
      <c r="J9" s="125">
        <v>0</v>
      </c>
      <c r="K9" s="125">
        <v>122.73</v>
      </c>
      <c r="L9" s="125">
        <v>41.06</v>
      </c>
      <c r="M9" s="125">
        <v>17.9</v>
      </c>
      <c r="N9" s="125">
        <v>31.75</v>
      </c>
      <c r="O9" s="126">
        <v>0</v>
      </c>
      <c r="P9" s="126">
        <v>5.9</v>
      </c>
      <c r="Q9" s="126">
        <v>30.8</v>
      </c>
      <c r="R9" s="126">
        <v>0</v>
      </c>
      <c r="S9" s="126">
        <v>1397.4</v>
      </c>
      <c r="T9" s="126">
        <v>278.73</v>
      </c>
      <c r="U9" s="126">
        <v>20</v>
      </c>
      <c r="V9" s="126">
        <v>40</v>
      </c>
      <c r="W9" s="126">
        <v>13</v>
      </c>
      <c r="X9" s="126">
        <v>0</v>
      </c>
      <c r="Y9" s="126">
        <v>10</v>
      </c>
      <c r="Z9" s="126">
        <v>10</v>
      </c>
      <c r="AA9" s="126">
        <v>4.5</v>
      </c>
      <c r="AB9" s="126">
        <v>0</v>
      </c>
      <c r="AC9" s="126">
        <v>1.5</v>
      </c>
      <c r="AD9" s="126">
        <v>20</v>
      </c>
      <c r="AE9" s="126">
        <v>0</v>
      </c>
      <c r="AF9" s="126">
        <v>77.73</v>
      </c>
      <c r="AG9" s="126">
        <v>16</v>
      </c>
      <c r="AH9" s="126">
        <v>0</v>
      </c>
      <c r="AI9" s="126">
        <v>20</v>
      </c>
      <c r="AJ9" s="126">
        <v>1.94</v>
      </c>
      <c r="AK9" s="126">
        <v>0</v>
      </c>
      <c r="AL9" s="126">
        <v>0</v>
      </c>
      <c r="AM9" s="126">
        <v>0</v>
      </c>
      <c r="AN9" s="126">
        <v>30</v>
      </c>
      <c r="AO9" s="126">
        <v>0</v>
      </c>
      <c r="AP9" s="126">
        <v>5.13</v>
      </c>
      <c r="AQ9" s="126">
        <v>3.93</v>
      </c>
      <c r="AR9" s="126">
        <v>0</v>
      </c>
      <c r="AS9" s="126">
        <v>0</v>
      </c>
      <c r="AT9" s="126">
        <v>0</v>
      </c>
      <c r="AU9" s="126">
        <v>5</v>
      </c>
      <c r="AV9" s="126">
        <v>0</v>
      </c>
      <c r="AW9" s="126">
        <v>0</v>
      </c>
      <c r="AX9" s="126">
        <v>0</v>
      </c>
      <c r="AY9" s="126">
        <v>0</v>
      </c>
      <c r="AZ9" s="126">
        <v>0</v>
      </c>
      <c r="BA9" s="126">
        <v>0</v>
      </c>
      <c r="BB9" s="126">
        <v>0</v>
      </c>
      <c r="BC9" s="126">
        <v>0</v>
      </c>
      <c r="BD9" s="126">
        <v>0</v>
      </c>
      <c r="BE9" s="126">
        <v>0</v>
      </c>
      <c r="BF9" s="126">
        <v>0</v>
      </c>
      <c r="BG9" s="126">
        <v>0</v>
      </c>
      <c r="BH9" s="126"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v>137.83</v>
      </c>
      <c r="CA9" s="126">
        <v>0</v>
      </c>
      <c r="CB9" s="126">
        <v>37.83</v>
      </c>
      <c r="CC9" s="126">
        <v>0</v>
      </c>
      <c r="CD9" s="126">
        <v>0</v>
      </c>
      <c r="CE9" s="126">
        <v>0</v>
      </c>
      <c r="CF9" s="126">
        <v>90</v>
      </c>
      <c r="CG9" s="126">
        <v>0</v>
      </c>
      <c r="CH9" s="126">
        <v>0</v>
      </c>
      <c r="CI9" s="126">
        <v>0</v>
      </c>
      <c r="CJ9" s="126">
        <v>0</v>
      </c>
      <c r="CK9" s="126">
        <v>0</v>
      </c>
      <c r="CL9" s="126">
        <v>0</v>
      </c>
      <c r="CM9" s="126">
        <v>0</v>
      </c>
      <c r="CN9" s="126">
        <v>0</v>
      </c>
      <c r="CO9" s="126">
        <v>0</v>
      </c>
      <c r="CP9" s="126">
        <v>0</v>
      </c>
      <c r="CQ9" s="126">
        <v>10</v>
      </c>
      <c r="CR9" s="126">
        <v>0</v>
      </c>
      <c r="CS9" s="126">
        <v>0</v>
      </c>
      <c r="CT9" s="126">
        <v>0</v>
      </c>
      <c r="CU9" s="126">
        <v>0</v>
      </c>
      <c r="CV9" s="126">
        <v>0</v>
      </c>
      <c r="CW9" s="126">
        <v>0</v>
      </c>
      <c r="CX9" s="126">
        <v>0</v>
      </c>
      <c r="CY9" s="126">
        <v>0</v>
      </c>
      <c r="CZ9" s="126">
        <v>0</v>
      </c>
      <c r="DA9" s="126">
        <v>0</v>
      </c>
      <c r="DB9" s="126">
        <v>0</v>
      </c>
      <c r="DC9" s="126">
        <v>0</v>
      </c>
      <c r="DD9" s="126">
        <v>0</v>
      </c>
      <c r="DE9" s="126">
        <v>0</v>
      </c>
      <c r="DF9" s="126">
        <v>0</v>
      </c>
      <c r="DG9" s="126">
        <v>0</v>
      </c>
      <c r="DH9" s="126">
        <v>0</v>
      </c>
      <c r="DI9" s="126">
        <v>0</v>
      </c>
    </row>
    <row r="10" spans="1:113" ht="19.5" customHeight="1">
      <c r="A10" s="99" t="s">
        <v>81</v>
      </c>
      <c r="B10" s="99" t="s">
        <v>83</v>
      </c>
      <c r="C10" s="99" t="s">
        <v>90</v>
      </c>
      <c r="D10" s="99" t="s">
        <v>110</v>
      </c>
      <c r="E10" s="125">
        <f t="shared" si="0"/>
        <v>2198</v>
      </c>
      <c r="F10" s="125">
        <v>1781.44</v>
      </c>
      <c r="G10" s="125">
        <v>131.03</v>
      </c>
      <c r="H10" s="125">
        <v>2.87</v>
      </c>
      <c r="I10" s="125">
        <v>0</v>
      </c>
      <c r="J10" s="125">
        <v>0</v>
      </c>
      <c r="K10" s="125">
        <v>122.73</v>
      </c>
      <c r="L10" s="125">
        <v>41.06</v>
      </c>
      <c r="M10" s="125">
        <v>17.9</v>
      </c>
      <c r="N10" s="125">
        <v>31.75</v>
      </c>
      <c r="O10" s="126">
        <v>0</v>
      </c>
      <c r="P10" s="126">
        <v>5.9</v>
      </c>
      <c r="Q10" s="126">
        <v>30.8</v>
      </c>
      <c r="R10" s="126">
        <v>0</v>
      </c>
      <c r="S10" s="126">
        <v>1397.4</v>
      </c>
      <c r="T10" s="126">
        <v>278.73</v>
      </c>
      <c r="U10" s="126">
        <v>20</v>
      </c>
      <c r="V10" s="126">
        <v>40</v>
      </c>
      <c r="W10" s="126">
        <v>13</v>
      </c>
      <c r="X10" s="126">
        <v>0</v>
      </c>
      <c r="Y10" s="126">
        <v>10</v>
      </c>
      <c r="Z10" s="126">
        <v>10</v>
      </c>
      <c r="AA10" s="126">
        <v>4.5</v>
      </c>
      <c r="AB10" s="126">
        <v>0</v>
      </c>
      <c r="AC10" s="126">
        <v>1.5</v>
      </c>
      <c r="AD10" s="126">
        <v>20</v>
      </c>
      <c r="AE10" s="126">
        <v>0</v>
      </c>
      <c r="AF10" s="126">
        <v>77.73</v>
      </c>
      <c r="AG10" s="126">
        <v>16</v>
      </c>
      <c r="AH10" s="126">
        <v>0</v>
      </c>
      <c r="AI10" s="126">
        <v>20</v>
      </c>
      <c r="AJ10" s="126">
        <v>1.94</v>
      </c>
      <c r="AK10" s="126">
        <v>0</v>
      </c>
      <c r="AL10" s="126">
        <v>0</v>
      </c>
      <c r="AM10" s="126">
        <v>0</v>
      </c>
      <c r="AN10" s="126">
        <v>30</v>
      </c>
      <c r="AO10" s="126">
        <v>0</v>
      </c>
      <c r="AP10" s="126">
        <v>5.13</v>
      </c>
      <c r="AQ10" s="126">
        <v>3.93</v>
      </c>
      <c r="AR10" s="126">
        <v>0</v>
      </c>
      <c r="AS10" s="126">
        <v>0</v>
      </c>
      <c r="AT10" s="126">
        <v>0</v>
      </c>
      <c r="AU10" s="126">
        <v>5</v>
      </c>
      <c r="AV10" s="126">
        <v>0</v>
      </c>
      <c r="AW10" s="126">
        <v>0</v>
      </c>
      <c r="AX10" s="126">
        <v>0</v>
      </c>
      <c r="AY10" s="126">
        <v>0</v>
      </c>
      <c r="AZ10" s="126">
        <v>0</v>
      </c>
      <c r="BA10" s="126">
        <v>0</v>
      </c>
      <c r="BB10" s="126">
        <v>0</v>
      </c>
      <c r="BC10" s="126">
        <v>0</v>
      </c>
      <c r="BD10" s="126">
        <v>0</v>
      </c>
      <c r="BE10" s="126">
        <v>0</v>
      </c>
      <c r="BF10" s="126">
        <v>0</v>
      </c>
      <c r="BG10" s="126">
        <v>0</v>
      </c>
      <c r="BH10" s="126"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v>0</v>
      </c>
      <c r="BP10" s="126"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v>137.83</v>
      </c>
      <c r="CA10" s="126">
        <v>0</v>
      </c>
      <c r="CB10" s="126">
        <v>37.83</v>
      </c>
      <c r="CC10" s="126">
        <v>0</v>
      </c>
      <c r="CD10" s="126">
        <v>0</v>
      </c>
      <c r="CE10" s="126">
        <v>0</v>
      </c>
      <c r="CF10" s="126">
        <v>90</v>
      </c>
      <c r="CG10" s="126">
        <v>0</v>
      </c>
      <c r="CH10" s="126">
        <v>0</v>
      </c>
      <c r="CI10" s="126">
        <v>0</v>
      </c>
      <c r="CJ10" s="126">
        <v>0</v>
      </c>
      <c r="CK10" s="126">
        <v>0</v>
      </c>
      <c r="CL10" s="126">
        <v>0</v>
      </c>
      <c r="CM10" s="126">
        <v>0</v>
      </c>
      <c r="CN10" s="126">
        <v>0</v>
      </c>
      <c r="CO10" s="126">
        <v>0</v>
      </c>
      <c r="CP10" s="126">
        <v>0</v>
      </c>
      <c r="CQ10" s="126">
        <v>10</v>
      </c>
      <c r="CR10" s="126">
        <v>0</v>
      </c>
      <c r="CS10" s="126">
        <v>0</v>
      </c>
      <c r="CT10" s="126">
        <v>0</v>
      </c>
      <c r="CU10" s="126">
        <v>0</v>
      </c>
      <c r="CV10" s="126">
        <v>0</v>
      </c>
      <c r="CW10" s="126">
        <v>0</v>
      </c>
      <c r="CX10" s="126">
        <v>0</v>
      </c>
      <c r="CY10" s="126">
        <v>0</v>
      </c>
      <c r="CZ10" s="126">
        <v>0</v>
      </c>
      <c r="DA10" s="126">
        <v>0</v>
      </c>
      <c r="DB10" s="126">
        <v>0</v>
      </c>
      <c r="DC10" s="126">
        <v>0</v>
      </c>
      <c r="DD10" s="126">
        <v>0</v>
      </c>
      <c r="DE10" s="126">
        <v>0</v>
      </c>
      <c r="DF10" s="126">
        <v>0</v>
      </c>
      <c r="DG10" s="126">
        <v>0</v>
      </c>
      <c r="DH10" s="126">
        <v>0</v>
      </c>
      <c r="DI10" s="126">
        <v>0</v>
      </c>
    </row>
    <row r="11" spans="1:113" ht="19.5" customHeight="1">
      <c r="A11" s="99" t="s">
        <v>36</v>
      </c>
      <c r="B11" s="99" t="s">
        <v>36</v>
      </c>
      <c r="C11" s="99" t="s">
        <v>36</v>
      </c>
      <c r="D11" s="99" t="s">
        <v>324</v>
      </c>
      <c r="E11" s="125">
        <f t="shared" si="0"/>
        <v>74.58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74.58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74.58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v>0</v>
      </c>
      <c r="AZ11" s="126">
        <v>0</v>
      </c>
      <c r="BA11" s="126">
        <v>0</v>
      </c>
      <c r="BB11" s="126">
        <v>0</v>
      </c>
      <c r="BC11" s="126">
        <v>0</v>
      </c>
      <c r="BD11" s="126">
        <v>0</v>
      </c>
      <c r="BE11" s="126">
        <v>0</v>
      </c>
      <c r="BF11" s="126">
        <v>0</v>
      </c>
      <c r="BG11" s="126">
        <v>0</v>
      </c>
      <c r="BH11" s="126"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v>0</v>
      </c>
      <c r="BP11" s="126"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v>0</v>
      </c>
      <c r="CA11" s="126">
        <v>0</v>
      </c>
      <c r="CB11" s="126">
        <v>0</v>
      </c>
      <c r="CC11" s="126">
        <v>0</v>
      </c>
      <c r="CD11" s="126">
        <v>0</v>
      </c>
      <c r="CE11" s="126">
        <v>0</v>
      </c>
      <c r="CF11" s="126">
        <v>0</v>
      </c>
      <c r="CG11" s="126">
        <v>0</v>
      </c>
      <c r="CH11" s="126">
        <v>0</v>
      </c>
      <c r="CI11" s="126">
        <v>0</v>
      </c>
      <c r="CJ11" s="126">
        <v>0</v>
      </c>
      <c r="CK11" s="126">
        <v>0</v>
      </c>
      <c r="CL11" s="126">
        <v>0</v>
      </c>
      <c r="CM11" s="126">
        <v>0</v>
      </c>
      <c r="CN11" s="126">
        <v>0</v>
      </c>
      <c r="CO11" s="126">
        <v>0</v>
      </c>
      <c r="CP11" s="126">
        <v>0</v>
      </c>
      <c r="CQ11" s="126">
        <v>0</v>
      </c>
      <c r="CR11" s="126">
        <v>0</v>
      </c>
      <c r="CS11" s="126">
        <v>0</v>
      </c>
      <c r="CT11" s="126">
        <v>0</v>
      </c>
      <c r="CU11" s="126">
        <v>0</v>
      </c>
      <c r="CV11" s="126">
        <v>0</v>
      </c>
      <c r="CW11" s="126">
        <v>0</v>
      </c>
      <c r="CX11" s="126">
        <v>0</v>
      </c>
      <c r="CY11" s="126">
        <v>0</v>
      </c>
      <c r="CZ11" s="126">
        <v>0</v>
      </c>
      <c r="DA11" s="126">
        <v>0</v>
      </c>
      <c r="DB11" s="126">
        <v>0</v>
      </c>
      <c r="DC11" s="126">
        <v>0</v>
      </c>
      <c r="DD11" s="126">
        <v>0</v>
      </c>
      <c r="DE11" s="126">
        <v>0</v>
      </c>
      <c r="DF11" s="126">
        <v>0</v>
      </c>
      <c r="DG11" s="126">
        <v>0</v>
      </c>
      <c r="DH11" s="126">
        <v>0</v>
      </c>
      <c r="DI11" s="126">
        <v>0</v>
      </c>
    </row>
    <row r="12" spans="1:113" ht="19.5" customHeight="1">
      <c r="A12" s="99" t="s">
        <v>81</v>
      </c>
      <c r="B12" s="99" t="s">
        <v>82</v>
      </c>
      <c r="C12" s="99" t="s">
        <v>83</v>
      </c>
      <c r="D12" s="99" t="s">
        <v>85</v>
      </c>
      <c r="E12" s="125">
        <f t="shared" si="0"/>
        <v>74.58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74.58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74.58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126">
        <v>0</v>
      </c>
      <c r="AW12" s="126">
        <v>0</v>
      </c>
      <c r="AX12" s="126">
        <v>0</v>
      </c>
      <c r="AY12" s="126">
        <v>0</v>
      </c>
      <c r="AZ12" s="126">
        <v>0</v>
      </c>
      <c r="BA12" s="126">
        <v>0</v>
      </c>
      <c r="BB12" s="126">
        <v>0</v>
      </c>
      <c r="BC12" s="126">
        <v>0</v>
      </c>
      <c r="BD12" s="126">
        <v>0</v>
      </c>
      <c r="BE12" s="126">
        <v>0</v>
      </c>
      <c r="BF12" s="126">
        <v>0</v>
      </c>
      <c r="BG12" s="126">
        <v>0</v>
      </c>
      <c r="BH12" s="126">
        <v>0</v>
      </c>
      <c r="BI12" s="126">
        <v>0</v>
      </c>
      <c r="BJ12" s="126">
        <v>0</v>
      </c>
      <c r="BK12" s="126">
        <v>0</v>
      </c>
      <c r="BL12" s="126">
        <v>0</v>
      </c>
      <c r="BM12" s="126">
        <v>0</v>
      </c>
      <c r="BN12" s="126">
        <v>0</v>
      </c>
      <c r="BO12" s="126">
        <v>0</v>
      </c>
      <c r="BP12" s="126">
        <v>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0</v>
      </c>
      <c r="BW12" s="126">
        <v>0</v>
      </c>
      <c r="BX12" s="126">
        <v>0</v>
      </c>
      <c r="BY12" s="126">
        <v>0</v>
      </c>
      <c r="BZ12" s="126">
        <v>0</v>
      </c>
      <c r="CA12" s="126">
        <v>0</v>
      </c>
      <c r="CB12" s="126">
        <v>0</v>
      </c>
      <c r="CC12" s="126">
        <v>0</v>
      </c>
      <c r="CD12" s="126">
        <v>0</v>
      </c>
      <c r="CE12" s="126">
        <v>0</v>
      </c>
      <c r="CF12" s="126">
        <v>0</v>
      </c>
      <c r="CG12" s="126">
        <v>0</v>
      </c>
      <c r="CH12" s="126">
        <v>0</v>
      </c>
      <c r="CI12" s="126">
        <v>0</v>
      </c>
      <c r="CJ12" s="126">
        <v>0</v>
      </c>
      <c r="CK12" s="126">
        <v>0</v>
      </c>
      <c r="CL12" s="126">
        <v>0</v>
      </c>
      <c r="CM12" s="126">
        <v>0</v>
      </c>
      <c r="CN12" s="126">
        <v>0</v>
      </c>
      <c r="CO12" s="126">
        <v>0</v>
      </c>
      <c r="CP12" s="126">
        <v>0</v>
      </c>
      <c r="CQ12" s="126">
        <v>0</v>
      </c>
      <c r="CR12" s="126">
        <v>0</v>
      </c>
      <c r="CS12" s="126">
        <v>0</v>
      </c>
      <c r="CT12" s="126">
        <v>0</v>
      </c>
      <c r="CU12" s="126">
        <v>0</v>
      </c>
      <c r="CV12" s="126">
        <v>0</v>
      </c>
      <c r="CW12" s="126">
        <v>0</v>
      </c>
      <c r="CX12" s="126">
        <v>0</v>
      </c>
      <c r="CY12" s="126">
        <v>0</v>
      </c>
      <c r="CZ12" s="126">
        <v>0</v>
      </c>
      <c r="DA12" s="126">
        <v>0</v>
      </c>
      <c r="DB12" s="126">
        <v>0</v>
      </c>
      <c r="DC12" s="126">
        <v>0</v>
      </c>
      <c r="DD12" s="126">
        <v>0</v>
      </c>
      <c r="DE12" s="126">
        <v>0</v>
      </c>
      <c r="DF12" s="126">
        <v>0</v>
      </c>
      <c r="DG12" s="126">
        <v>0</v>
      </c>
      <c r="DH12" s="126">
        <v>0</v>
      </c>
      <c r="DI12" s="126">
        <v>0</v>
      </c>
    </row>
    <row r="13" spans="1:113" ht="19.5" customHeight="1">
      <c r="A13" s="99" t="s">
        <v>36</v>
      </c>
      <c r="B13" s="99" t="s">
        <v>36</v>
      </c>
      <c r="C13" s="99" t="s">
        <v>36</v>
      </c>
      <c r="D13" s="99" t="s">
        <v>325</v>
      </c>
      <c r="E13" s="125">
        <f t="shared" si="0"/>
        <v>41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41</v>
      </c>
      <c r="U13" s="126">
        <v>0</v>
      </c>
      <c r="V13" s="126">
        <v>3.5</v>
      </c>
      <c r="W13" s="126">
        <v>1</v>
      </c>
      <c r="X13" s="126">
        <v>0</v>
      </c>
      <c r="Y13" s="126">
        <v>0.3</v>
      </c>
      <c r="Z13" s="126">
        <v>0.72</v>
      </c>
      <c r="AA13" s="126">
        <v>0</v>
      </c>
      <c r="AB13" s="126">
        <v>0</v>
      </c>
      <c r="AC13" s="126">
        <v>0</v>
      </c>
      <c r="AD13" s="126">
        <v>2</v>
      </c>
      <c r="AE13" s="126">
        <v>0</v>
      </c>
      <c r="AF13" s="126">
        <v>0</v>
      </c>
      <c r="AG13" s="126">
        <v>0</v>
      </c>
      <c r="AH13" s="126">
        <v>1</v>
      </c>
      <c r="AI13" s="126">
        <v>0</v>
      </c>
      <c r="AJ13" s="126">
        <v>0</v>
      </c>
      <c r="AK13" s="126">
        <v>9.5</v>
      </c>
      <c r="AL13" s="126">
        <v>0</v>
      </c>
      <c r="AM13" s="126">
        <v>0</v>
      </c>
      <c r="AN13" s="126">
        <v>9.6</v>
      </c>
      <c r="AO13" s="126">
        <v>12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1.38</v>
      </c>
      <c r="AV13" s="126">
        <v>0</v>
      </c>
      <c r="AW13" s="126">
        <v>0</v>
      </c>
      <c r="AX13" s="126">
        <v>0</v>
      </c>
      <c r="AY13" s="126">
        <v>0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0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26">
        <v>0</v>
      </c>
      <c r="BL13" s="126">
        <v>0</v>
      </c>
      <c r="BM13" s="126">
        <v>0</v>
      </c>
      <c r="BN13" s="126">
        <v>0</v>
      </c>
      <c r="BO13" s="126">
        <v>0</v>
      </c>
      <c r="BP13" s="126">
        <v>0</v>
      </c>
      <c r="BQ13" s="126">
        <v>0</v>
      </c>
      <c r="BR13" s="126">
        <v>0</v>
      </c>
      <c r="BS13" s="126">
        <v>0</v>
      </c>
      <c r="BT13" s="126">
        <v>0</v>
      </c>
      <c r="BU13" s="126">
        <v>0</v>
      </c>
      <c r="BV13" s="126">
        <v>0</v>
      </c>
      <c r="BW13" s="126">
        <v>0</v>
      </c>
      <c r="BX13" s="126">
        <v>0</v>
      </c>
      <c r="BY13" s="126">
        <v>0</v>
      </c>
      <c r="BZ13" s="126">
        <v>0</v>
      </c>
      <c r="CA13" s="126">
        <v>0</v>
      </c>
      <c r="CB13" s="126">
        <v>0</v>
      </c>
      <c r="CC13" s="126">
        <v>0</v>
      </c>
      <c r="CD13" s="126">
        <v>0</v>
      </c>
      <c r="CE13" s="126">
        <v>0</v>
      </c>
      <c r="CF13" s="126">
        <v>0</v>
      </c>
      <c r="CG13" s="126">
        <v>0</v>
      </c>
      <c r="CH13" s="126">
        <v>0</v>
      </c>
      <c r="CI13" s="126">
        <v>0</v>
      </c>
      <c r="CJ13" s="126">
        <v>0</v>
      </c>
      <c r="CK13" s="126">
        <v>0</v>
      </c>
      <c r="CL13" s="126">
        <v>0</v>
      </c>
      <c r="CM13" s="126">
        <v>0</v>
      </c>
      <c r="CN13" s="126">
        <v>0</v>
      </c>
      <c r="CO13" s="126">
        <v>0</v>
      </c>
      <c r="CP13" s="126">
        <v>0</v>
      </c>
      <c r="CQ13" s="126">
        <v>0</v>
      </c>
      <c r="CR13" s="126">
        <v>0</v>
      </c>
      <c r="CS13" s="126">
        <v>0</v>
      </c>
      <c r="CT13" s="126">
        <v>0</v>
      </c>
      <c r="CU13" s="126">
        <v>0</v>
      </c>
      <c r="CV13" s="126">
        <v>0</v>
      </c>
      <c r="CW13" s="126">
        <v>0</v>
      </c>
      <c r="CX13" s="126">
        <v>0</v>
      </c>
      <c r="CY13" s="126">
        <v>0</v>
      </c>
      <c r="CZ13" s="126">
        <v>0</v>
      </c>
      <c r="DA13" s="126">
        <v>0</v>
      </c>
      <c r="DB13" s="126">
        <v>0</v>
      </c>
      <c r="DC13" s="126">
        <v>0</v>
      </c>
      <c r="DD13" s="126">
        <v>0</v>
      </c>
      <c r="DE13" s="126">
        <v>0</v>
      </c>
      <c r="DF13" s="126">
        <v>0</v>
      </c>
      <c r="DG13" s="126">
        <v>0</v>
      </c>
      <c r="DH13" s="126">
        <v>0</v>
      </c>
      <c r="DI13" s="126">
        <v>0</v>
      </c>
    </row>
    <row r="14" spans="1:113" ht="19.5" customHeight="1">
      <c r="A14" s="99" t="s">
        <v>36</v>
      </c>
      <c r="B14" s="99" t="s">
        <v>36</v>
      </c>
      <c r="C14" s="99" t="s">
        <v>36</v>
      </c>
      <c r="D14" s="99" t="s">
        <v>326</v>
      </c>
      <c r="E14" s="125">
        <f t="shared" si="0"/>
        <v>41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41</v>
      </c>
      <c r="U14" s="126">
        <v>0</v>
      </c>
      <c r="V14" s="126">
        <v>3.5</v>
      </c>
      <c r="W14" s="126">
        <v>1</v>
      </c>
      <c r="X14" s="126">
        <v>0</v>
      </c>
      <c r="Y14" s="126">
        <v>0.3</v>
      </c>
      <c r="Z14" s="126">
        <v>0.72</v>
      </c>
      <c r="AA14" s="126">
        <v>0</v>
      </c>
      <c r="AB14" s="126">
        <v>0</v>
      </c>
      <c r="AC14" s="126">
        <v>0</v>
      </c>
      <c r="AD14" s="126">
        <v>2</v>
      </c>
      <c r="AE14" s="126">
        <v>0</v>
      </c>
      <c r="AF14" s="126">
        <v>0</v>
      </c>
      <c r="AG14" s="126">
        <v>0</v>
      </c>
      <c r="AH14" s="126">
        <v>1</v>
      </c>
      <c r="AI14" s="126">
        <v>0</v>
      </c>
      <c r="AJ14" s="126">
        <v>0</v>
      </c>
      <c r="AK14" s="126">
        <v>9.5</v>
      </c>
      <c r="AL14" s="126">
        <v>0</v>
      </c>
      <c r="AM14" s="126">
        <v>0</v>
      </c>
      <c r="AN14" s="126">
        <v>9.6</v>
      </c>
      <c r="AO14" s="126">
        <v>12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1.38</v>
      </c>
      <c r="AV14" s="126">
        <v>0</v>
      </c>
      <c r="AW14" s="126">
        <v>0</v>
      </c>
      <c r="AX14" s="126">
        <v>0</v>
      </c>
      <c r="AY14" s="126">
        <v>0</v>
      </c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6">
        <v>0</v>
      </c>
      <c r="BF14" s="126">
        <v>0</v>
      </c>
      <c r="BG14" s="126">
        <v>0</v>
      </c>
      <c r="BH14" s="126">
        <v>0</v>
      </c>
      <c r="BI14" s="126">
        <v>0</v>
      </c>
      <c r="BJ14" s="126">
        <v>0</v>
      </c>
      <c r="BK14" s="126">
        <v>0</v>
      </c>
      <c r="BL14" s="126">
        <v>0</v>
      </c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>
        <v>0</v>
      </c>
      <c r="BW14" s="126">
        <v>0</v>
      </c>
      <c r="BX14" s="126">
        <v>0</v>
      </c>
      <c r="BY14" s="126">
        <v>0</v>
      </c>
      <c r="BZ14" s="126">
        <v>0</v>
      </c>
      <c r="CA14" s="126">
        <v>0</v>
      </c>
      <c r="CB14" s="126">
        <v>0</v>
      </c>
      <c r="CC14" s="126">
        <v>0</v>
      </c>
      <c r="CD14" s="126">
        <v>0</v>
      </c>
      <c r="CE14" s="126">
        <v>0</v>
      </c>
      <c r="CF14" s="126">
        <v>0</v>
      </c>
      <c r="CG14" s="126">
        <v>0</v>
      </c>
      <c r="CH14" s="126">
        <v>0</v>
      </c>
      <c r="CI14" s="126">
        <v>0</v>
      </c>
      <c r="CJ14" s="126">
        <v>0</v>
      </c>
      <c r="CK14" s="126">
        <v>0</v>
      </c>
      <c r="CL14" s="126">
        <v>0</v>
      </c>
      <c r="CM14" s="126">
        <v>0</v>
      </c>
      <c r="CN14" s="126">
        <v>0</v>
      </c>
      <c r="CO14" s="126">
        <v>0</v>
      </c>
      <c r="CP14" s="126">
        <v>0</v>
      </c>
      <c r="CQ14" s="126">
        <v>0</v>
      </c>
      <c r="CR14" s="126">
        <v>0</v>
      </c>
      <c r="CS14" s="126">
        <v>0</v>
      </c>
      <c r="CT14" s="126">
        <v>0</v>
      </c>
      <c r="CU14" s="126">
        <v>0</v>
      </c>
      <c r="CV14" s="126">
        <v>0</v>
      </c>
      <c r="CW14" s="126">
        <v>0</v>
      </c>
      <c r="CX14" s="126">
        <v>0</v>
      </c>
      <c r="CY14" s="126">
        <v>0</v>
      </c>
      <c r="CZ14" s="126">
        <v>0</v>
      </c>
      <c r="DA14" s="126">
        <v>0</v>
      </c>
      <c r="DB14" s="126">
        <v>0</v>
      </c>
      <c r="DC14" s="126">
        <v>0</v>
      </c>
      <c r="DD14" s="126">
        <v>0</v>
      </c>
      <c r="DE14" s="126">
        <v>0</v>
      </c>
      <c r="DF14" s="126">
        <v>0</v>
      </c>
      <c r="DG14" s="126">
        <v>0</v>
      </c>
      <c r="DH14" s="126">
        <v>0</v>
      </c>
      <c r="DI14" s="126">
        <v>0</v>
      </c>
    </row>
    <row r="15" spans="1:113" ht="19.5" customHeight="1">
      <c r="A15" s="99" t="s">
        <v>115</v>
      </c>
      <c r="B15" s="99" t="s">
        <v>98</v>
      </c>
      <c r="C15" s="99" t="s">
        <v>98</v>
      </c>
      <c r="D15" s="99" t="s">
        <v>116</v>
      </c>
      <c r="E15" s="125">
        <f t="shared" si="0"/>
        <v>41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41</v>
      </c>
      <c r="U15" s="126">
        <v>0</v>
      </c>
      <c r="V15" s="126">
        <v>3.5</v>
      </c>
      <c r="W15" s="126">
        <v>1</v>
      </c>
      <c r="X15" s="126">
        <v>0</v>
      </c>
      <c r="Y15" s="126">
        <v>0.3</v>
      </c>
      <c r="Z15" s="126">
        <v>0.72</v>
      </c>
      <c r="AA15" s="126">
        <v>0</v>
      </c>
      <c r="AB15" s="126">
        <v>0</v>
      </c>
      <c r="AC15" s="126">
        <v>0</v>
      </c>
      <c r="AD15" s="126">
        <v>2</v>
      </c>
      <c r="AE15" s="126">
        <v>0</v>
      </c>
      <c r="AF15" s="126">
        <v>0</v>
      </c>
      <c r="AG15" s="126">
        <v>0</v>
      </c>
      <c r="AH15" s="126">
        <v>1</v>
      </c>
      <c r="AI15" s="126">
        <v>0</v>
      </c>
      <c r="AJ15" s="126">
        <v>0</v>
      </c>
      <c r="AK15" s="126">
        <v>9.5</v>
      </c>
      <c r="AL15" s="126">
        <v>0</v>
      </c>
      <c r="AM15" s="126">
        <v>0</v>
      </c>
      <c r="AN15" s="126">
        <v>9.6</v>
      </c>
      <c r="AO15" s="126">
        <v>12</v>
      </c>
      <c r="AP15" s="126">
        <v>0</v>
      </c>
      <c r="AQ15" s="126">
        <v>0</v>
      </c>
      <c r="AR15" s="126">
        <v>0</v>
      </c>
      <c r="AS15" s="126">
        <v>0</v>
      </c>
      <c r="AT15" s="126">
        <v>0</v>
      </c>
      <c r="AU15" s="126">
        <v>1.38</v>
      </c>
      <c r="AV15" s="126">
        <v>0</v>
      </c>
      <c r="AW15" s="126">
        <v>0</v>
      </c>
      <c r="AX15" s="126">
        <v>0</v>
      </c>
      <c r="AY15" s="126">
        <v>0</v>
      </c>
      <c r="AZ15" s="126">
        <v>0</v>
      </c>
      <c r="BA15" s="126">
        <v>0</v>
      </c>
      <c r="BB15" s="126">
        <v>0</v>
      </c>
      <c r="BC15" s="126">
        <v>0</v>
      </c>
      <c r="BD15" s="126">
        <v>0</v>
      </c>
      <c r="BE15" s="126">
        <v>0</v>
      </c>
      <c r="BF15" s="126">
        <v>0</v>
      </c>
      <c r="BG15" s="126">
        <v>0</v>
      </c>
      <c r="BH15" s="126">
        <v>0</v>
      </c>
      <c r="BI15" s="126">
        <v>0</v>
      </c>
      <c r="BJ15" s="126">
        <v>0</v>
      </c>
      <c r="BK15" s="126">
        <v>0</v>
      </c>
      <c r="BL15" s="126">
        <v>0</v>
      </c>
      <c r="BM15" s="126">
        <v>0</v>
      </c>
      <c r="BN15" s="126">
        <v>0</v>
      </c>
      <c r="BO15" s="126">
        <v>0</v>
      </c>
      <c r="BP15" s="126">
        <v>0</v>
      </c>
      <c r="BQ15" s="126">
        <v>0</v>
      </c>
      <c r="BR15" s="126">
        <v>0</v>
      </c>
      <c r="BS15" s="126">
        <v>0</v>
      </c>
      <c r="BT15" s="126">
        <v>0</v>
      </c>
      <c r="BU15" s="126">
        <v>0</v>
      </c>
      <c r="BV15" s="126">
        <v>0</v>
      </c>
      <c r="BW15" s="126">
        <v>0</v>
      </c>
      <c r="BX15" s="126">
        <v>0</v>
      </c>
      <c r="BY15" s="126">
        <v>0</v>
      </c>
      <c r="BZ15" s="126">
        <v>0</v>
      </c>
      <c r="CA15" s="126">
        <v>0</v>
      </c>
      <c r="CB15" s="126">
        <v>0</v>
      </c>
      <c r="CC15" s="126">
        <v>0</v>
      </c>
      <c r="CD15" s="126">
        <v>0</v>
      </c>
      <c r="CE15" s="126">
        <v>0</v>
      </c>
      <c r="CF15" s="126">
        <v>0</v>
      </c>
      <c r="CG15" s="126">
        <v>0</v>
      </c>
      <c r="CH15" s="126">
        <v>0</v>
      </c>
      <c r="CI15" s="126">
        <v>0</v>
      </c>
      <c r="CJ15" s="126">
        <v>0</v>
      </c>
      <c r="CK15" s="126">
        <v>0</v>
      </c>
      <c r="CL15" s="126">
        <v>0</v>
      </c>
      <c r="CM15" s="126">
        <v>0</v>
      </c>
      <c r="CN15" s="126">
        <v>0</v>
      </c>
      <c r="CO15" s="126">
        <v>0</v>
      </c>
      <c r="CP15" s="126">
        <v>0</v>
      </c>
      <c r="CQ15" s="126">
        <v>0</v>
      </c>
      <c r="CR15" s="126">
        <v>0</v>
      </c>
      <c r="CS15" s="126">
        <v>0</v>
      </c>
      <c r="CT15" s="126">
        <v>0</v>
      </c>
      <c r="CU15" s="126">
        <v>0</v>
      </c>
      <c r="CV15" s="126">
        <v>0</v>
      </c>
      <c r="CW15" s="126">
        <v>0</v>
      </c>
      <c r="CX15" s="126">
        <v>0</v>
      </c>
      <c r="CY15" s="126">
        <v>0</v>
      </c>
      <c r="CZ15" s="126">
        <v>0</v>
      </c>
      <c r="DA15" s="126">
        <v>0</v>
      </c>
      <c r="DB15" s="126">
        <v>0</v>
      </c>
      <c r="DC15" s="126">
        <v>0</v>
      </c>
      <c r="DD15" s="126">
        <v>0</v>
      </c>
      <c r="DE15" s="126">
        <v>0</v>
      </c>
      <c r="DF15" s="126">
        <v>0</v>
      </c>
      <c r="DG15" s="126">
        <v>0</v>
      </c>
      <c r="DH15" s="126">
        <v>0</v>
      </c>
      <c r="DI15" s="126">
        <v>0</v>
      </c>
    </row>
    <row r="16" spans="1:113" ht="19.5" customHeight="1">
      <c r="A16" s="99" t="s">
        <v>36</v>
      </c>
      <c r="B16" s="99" t="s">
        <v>36</v>
      </c>
      <c r="C16" s="99" t="s">
        <v>36</v>
      </c>
      <c r="D16" s="99" t="s">
        <v>327</v>
      </c>
      <c r="E16" s="125">
        <f t="shared" si="0"/>
        <v>1943.71</v>
      </c>
      <c r="F16" s="125">
        <v>1912.94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1257.18</v>
      </c>
      <c r="M16" s="125">
        <v>571.22</v>
      </c>
      <c r="N16" s="125">
        <v>0</v>
      </c>
      <c r="O16" s="126">
        <v>0</v>
      </c>
      <c r="P16" s="126">
        <v>84.54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>
        <v>0</v>
      </c>
      <c r="AM16" s="126">
        <v>0</v>
      </c>
      <c r="AN16" s="126">
        <v>0</v>
      </c>
      <c r="AO16" s="126">
        <v>0</v>
      </c>
      <c r="AP16" s="126">
        <v>0</v>
      </c>
      <c r="AQ16" s="126">
        <v>0</v>
      </c>
      <c r="AR16" s="126">
        <v>0</v>
      </c>
      <c r="AS16" s="126">
        <v>0</v>
      </c>
      <c r="AT16" s="126">
        <v>0</v>
      </c>
      <c r="AU16" s="126">
        <v>0</v>
      </c>
      <c r="AV16" s="126">
        <v>30.77</v>
      </c>
      <c r="AW16" s="126">
        <v>29.28</v>
      </c>
      <c r="AX16" s="126">
        <v>0</v>
      </c>
      <c r="AY16" s="126">
        <v>0</v>
      </c>
      <c r="AZ16" s="126">
        <v>0</v>
      </c>
      <c r="BA16" s="126">
        <v>0</v>
      </c>
      <c r="BB16" s="126">
        <v>0</v>
      </c>
      <c r="BC16" s="126">
        <v>0</v>
      </c>
      <c r="BD16" s="126">
        <v>0</v>
      </c>
      <c r="BE16" s="126">
        <v>0</v>
      </c>
      <c r="BF16" s="126">
        <v>0</v>
      </c>
      <c r="BG16" s="126">
        <v>1.49</v>
      </c>
      <c r="BH16" s="126">
        <v>0</v>
      </c>
      <c r="BI16" s="126">
        <v>0</v>
      </c>
      <c r="BJ16" s="126">
        <v>0</v>
      </c>
      <c r="BK16" s="126">
        <v>0</v>
      </c>
      <c r="BL16" s="126">
        <v>0</v>
      </c>
      <c r="BM16" s="126">
        <v>0</v>
      </c>
      <c r="BN16" s="126">
        <v>0</v>
      </c>
      <c r="BO16" s="126">
        <v>0</v>
      </c>
      <c r="BP16" s="126">
        <v>0</v>
      </c>
      <c r="BQ16" s="126">
        <v>0</v>
      </c>
      <c r="BR16" s="126">
        <v>0</v>
      </c>
      <c r="BS16" s="126">
        <v>0</v>
      </c>
      <c r="BT16" s="126">
        <v>0</v>
      </c>
      <c r="BU16" s="126">
        <v>0</v>
      </c>
      <c r="BV16" s="126">
        <v>0</v>
      </c>
      <c r="BW16" s="126">
        <v>0</v>
      </c>
      <c r="BX16" s="126">
        <v>0</v>
      </c>
      <c r="BY16" s="126">
        <v>0</v>
      </c>
      <c r="BZ16" s="126">
        <v>0</v>
      </c>
      <c r="CA16" s="126">
        <v>0</v>
      </c>
      <c r="CB16" s="126">
        <v>0</v>
      </c>
      <c r="CC16" s="126">
        <v>0</v>
      </c>
      <c r="CD16" s="126">
        <v>0</v>
      </c>
      <c r="CE16" s="126">
        <v>0</v>
      </c>
      <c r="CF16" s="126">
        <v>0</v>
      </c>
      <c r="CG16" s="126">
        <v>0</v>
      </c>
      <c r="CH16" s="126">
        <v>0</v>
      </c>
      <c r="CI16" s="126">
        <v>0</v>
      </c>
      <c r="CJ16" s="126">
        <v>0</v>
      </c>
      <c r="CK16" s="126">
        <v>0</v>
      </c>
      <c r="CL16" s="126">
        <v>0</v>
      </c>
      <c r="CM16" s="126">
        <v>0</v>
      </c>
      <c r="CN16" s="126">
        <v>0</v>
      </c>
      <c r="CO16" s="126">
        <v>0</v>
      </c>
      <c r="CP16" s="126">
        <v>0</v>
      </c>
      <c r="CQ16" s="126">
        <v>0</v>
      </c>
      <c r="CR16" s="126">
        <v>0</v>
      </c>
      <c r="CS16" s="126">
        <v>0</v>
      </c>
      <c r="CT16" s="126">
        <v>0</v>
      </c>
      <c r="CU16" s="126">
        <v>0</v>
      </c>
      <c r="CV16" s="126">
        <v>0</v>
      </c>
      <c r="CW16" s="126">
        <v>0</v>
      </c>
      <c r="CX16" s="126">
        <v>0</v>
      </c>
      <c r="CY16" s="126">
        <v>0</v>
      </c>
      <c r="CZ16" s="126">
        <v>0</v>
      </c>
      <c r="DA16" s="126">
        <v>0</v>
      </c>
      <c r="DB16" s="126">
        <v>0</v>
      </c>
      <c r="DC16" s="126">
        <v>0</v>
      </c>
      <c r="DD16" s="126">
        <v>0</v>
      </c>
      <c r="DE16" s="126">
        <v>0</v>
      </c>
      <c r="DF16" s="126">
        <v>0</v>
      </c>
      <c r="DG16" s="126">
        <v>0</v>
      </c>
      <c r="DH16" s="126">
        <v>0</v>
      </c>
      <c r="DI16" s="126">
        <v>0</v>
      </c>
    </row>
    <row r="17" spans="1:113" ht="19.5" customHeight="1">
      <c r="A17" s="99" t="s">
        <v>36</v>
      </c>
      <c r="B17" s="99" t="s">
        <v>36</v>
      </c>
      <c r="C17" s="99" t="s">
        <v>36</v>
      </c>
      <c r="D17" s="99" t="s">
        <v>328</v>
      </c>
      <c r="E17" s="125">
        <f t="shared" si="0"/>
        <v>1859.17</v>
      </c>
      <c r="F17" s="125">
        <v>1828.4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1257.18</v>
      </c>
      <c r="M17" s="125">
        <v>571.22</v>
      </c>
      <c r="N17" s="125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  <c r="AT17" s="126">
        <v>0</v>
      </c>
      <c r="AU17" s="126">
        <v>0</v>
      </c>
      <c r="AV17" s="126">
        <v>30.77</v>
      </c>
      <c r="AW17" s="126">
        <v>29.28</v>
      </c>
      <c r="AX17" s="126">
        <v>0</v>
      </c>
      <c r="AY17" s="126">
        <v>0</v>
      </c>
      <c r="AZ17" s="126">
        <v>0</v>
      </c>
      <c r="BA17" s="126">
        <v>0</v>
      </c>
      <c r="BB17" s="126">
        <v>0</v>
      </c>
      <c r="BC17" s="126">
        <v>0</v>
      </c>
      <c r="BD17" s="126">
        <v>0</v>
      </c>
      <c r="BE17" s="126">
        <v>0</v>
      </c>
      <c r="BF17" s="126">
        <v>0</v>
      </c>
      <c r="BG17" s="126">
        <v>1.49</v>
      </c>
      <c r="BH17" s="126">
        <v>0</v>
      </c>
      <c r="BI17" s="126">
        <v>0</v>
      </c>
      <c r="BJ17" s="126">
        <v>0</v>
      </c>
      <c r="BK17" s="126">
        <v>0</v>
      </c>
      <c r="BL17" s="126">
        <v>0</v>
      </c>
      <c r="BM17" s="126">
        <v>0</v>
      </c>
      <c r="BN17" s="126">
        <v>0</v>
      </c>
      <c r="BO17" s="126">
        <v>0</v>
      </c>
      <c r="BP17" s="126">
        <v>0</v>
      </c>
      <c r="BQ17" s="126">
        <v>0</v>
      </c>
      <c r="BR17" s="126">
        <v>0</v>
      </c>
      <c r="BS17" s="126">
        <v>0</v>
      </c>
      <c r="BT17" s="126">
        <v>0</v>
      </c>
      <c r="BU17" s="126">
        <v>0</v>
      </c>
      <c r="BV17" s="126">
        <v>0</v>
      </c>
      <c r="BW17" s="126">
        <v>0</v>
      </c>
      <c r="BX17" s="126">
        <v>0</v>
      </c>
      <c r="BY17" s="126">
        <v>0</v>
      </c>
      <c r="BZ17" s="126">
        <v>0</v>
      </c>
      <c r="CA17" s="126">
        <v>0</v>
      </c>
      <c r="CB17" s="126">
        <v>0</v>
      </c>
      <c r="CC17" s="126">
        <v>0</v>
      </c>
      <c r="CD17" s="126">
        <v>0</v>
      </c>
      <c r="CE17" s="126">
        <v>0</v>
      </c>
      <c r="CF17" s="126">
        <v>0</v>
      </c>
      <c r="CG17" s="126">
        <v>0</v>
      </c>
      <c r="CH17" s="126">
        <v>0</v>
      </c>
      <c r="CI17" s="126">
        <v>0</v>
      </c>
      <c r="CJ17" s="126">
        <v>0</v>
      </c>
      <c r="CK17" s="126">
        <v>0</v>
      </c>
      <c r="CL17" s="126">
        <v>0</v>
      </c>
      <c r="CM17" s="126">
        <v>0</v>
      </c>
      <c r="CN17" s="126">
        <v>0</v>
      </c>
      <c r="CO17" s="126">
        <v>0</v>
      </c>
      <c r="CP17" s="126">
        <v>0</v>
      </c>
      <c r="CQ17" s="126">
        <v>0</v>
      </c>
      <c r="CR17" s="126">
        <v>0</v>
      </c>
      <c r="CS17" s="126">
        <v>0</v>
      </c>
      <c r="CT17" s="126">
        <v>0</v>
      </c>
      <c r="CU17" s="126">
        <v>0</v>
      </c>
      <c r="CV17" s="126">
        <v>0</v>
      </c>
      <c r="CW17" s="126">
        <v>0</v>
      </c>
      <c r="CX17" s="126">
        <v>0</v>
      </c>
      <c r="CY17" s="126">
        <v>0</v>
      </c>
      <c r="CZ17" s="126">
        <v>0</v>
      </c>
      <c r="DA17" s="126">
        <v>0</v>
      </c>
      <c r="DB17" s="126">
        <v>0</v>
      </c>
      <c r="DC17" s="126">
        <v>0</v>
      </c>
      <c r="DD17" s="126">
        <v>0</v>
      </c>
      <c r="DE17" s="126">
        <v>0</v>
      </c>
      <c r="DF17" s="126">
        <v>0</v>
      </c>
      <c r="DG17" s="126">
        <v>0</v>
      </c>
      <c r="DH17" s="126">
        <v>0</v>
      </c>
      <c r="DI17" s="126">
        <v>0</v>
      </c>
    </row>
    <row r="18" spans="1:113" ht="19.5" customHeight="1">
      <c r="A18" s="99" t="s">
        <v>86</v>
      </c>
      <c r="B18" s="99" t="s">
        <v>87</v>
      </c>
      <c r="C18" s="99" t="s">
        <v>88</v>
      </c>
      <c r="D18" s="99" t="s">
        <v>89</v>
      </c>
      <c r="E18" s="125">
        <f t="shared" si="0"/>
        <v>29.28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  <c r="AR18" s="126">
        <v>0</v>
      </c>
      <c r="AS18" s="126">
        <v>0</v>
      </c>
      <c r="AT18" s="126">
        <v>0</v>
      </c>
      <c r="AU18" s="126">
        <v>0</v>
      </c>
      <c r="AV18" s="126">
        <v>29.28</v>
      </c>
      <c r="AW18" s="126">
        <v>29.28</v>
      </c>
      <c r="AX18" s="126">
        <v>0</v>
      </c>
      <c r="AY18" s="126">
        <v>0</v>
      </c>
      <c r="AZ18" s="126">
        <v>0</v>
      </c>
      <c r="BA18" s="126">
        <v>0</v>
      </c>
      <c r="BB18" s="126">
        <v>0</v>
      </c>
      <c r="BC18" s="126">
        <v>0</v>
      </c>
      <c r="BD18" s="126">
        <v>0</v>
      </c>
      <c r="BE18" s="126">
        <v>0</v>
      </c>
      <c r="BF18" s="126">
        <v>0</v>
      </c>
      <c r="BG18" s="126">
        <v>0</v>
      </c>
      <c r="BH18" s="126">
        <v>0</v>
      </c>
      <c r="BI18" s="126">
        <v>0</v>
      </c>
      <c r="BJ18" s="126">
        <v>0</v>
      </c>
      <c r="BK18" s="126">
        <v>0</v>
      </c>
      <c r="BL18" s="126">
        <v>0</v>
      </c>
      <c r="BM18" s="126">
        <v>0</v>
      </c>
      <c r="BN18" s="126">
        <v>0</v>
      </c>
      <c r="BO18" s="126">
        <v>0</v>
      </c>
      <c r="BP18" s="126">
        <v>0</v>
      </c>
      <c r="BQ18" s="126">
        <v>0</v>
      </c>
      <c r="BR18" s="126">
        <v>0</v>
      </c>
      <c r="BS18" s="126">
        <v>0</v>
      </c>
      <c r="BT18" s="126">
        <v>0</v>
      </c>
      <c r="BU18" s="126">
        <v>0</v>
      </c>
      <c r="BV18" s="126">
        <v>0</v>
      </c>
      <c r="BW18" s="126">
        <v>0</v>
      </c>
      <c r="BX18" s="126">
        <v>0</v>
      </c>
      <c r="BY18" s="126">
        <v>0</v>
      </c>
      <c r="BZ18" s="126">
        <v>0</v>
      </c>
      <c r="CA18" s="126">
        <v>0</v>
      </c>
      <c r="CB18" s="126">
        <v>0</v>
      </c>
      <c r="CC18" s="126">
        <v>0</v>
      </c>
      <c r="CD18" s="126">
        <v>0</v>
      </c>
      <c r="CE18" s="126">
        <v>0</v>
      </c>
      <c r="CF18" s="126">
        <v>0</v>
      </c>
      <c r="CG18" s="126">
        <v>0</v>
      </c>
      <c r="CH18" s="126">
        <v>0</v>
      </c>
      <c r="CI18" s="126">
        <v>0</v>
      </c>
      <c r="CJ18" s="126">
        <v>0</v>
      </c>
      <c r="CK18" s="126">
        <v>0</v>
      </c>
      <c r="CL18" s="126">
        <v>0</v>
      </c>
      <c r="CM18" s="126">
        <v>0</v>
      </c>
      <c r="CN18" s="126">
        <v>0</v>
      </c>
      <c r="CO18" s="126">
        <v>0</v>
      </c>
      <c r="CP18" s="126">
        <v>0</v>
      </c>
      <c r="CQ18" s="126">
        <v>0</v>
      </c>
      <c r="CR18" s="126">
        <v>0</v>
      </c>
      <c r="CS18" s="126">
        <v>0</v>
      </c>
      <c r="CT18" s="126">
        <v>0</v>
      </c>
      <c r="CU18" s="126">
        <v>0</v>
      </c>
      <c r="CV18" s="126">
        <v>0</v>
      </c>
      <c r="CW18" s="126">
        <v>0</v>
      </c>
      <c r="CX18" s="126">
        <v>0</v>
      </c>
      <c r="CY18" s="126">
        <v>0</v>
      </c>
      <c r="CZ18" s="126">
        <v>0</v>
      </c>
      <c r="DA18" s="126">
        <v>0</v>
      </c>
      <c r="DB18" s="126">
        <v>0</v>
      </c>
      <c r="DC18" s="126">
        <v>0</v>
      </c>
      <c r="DD18" s="126">
        <v>0</v>
      </c>
      <c r="DE18" s="126">
        <v>0</v>
      </c>
      <c r="DF18" s="126">
        <v>0</v>
      </c>
      <c r="DG18" s="126">
        <v>0</v>
      </c>
      <c r="DH18" s="126">
        <v>0</v>
      </c>
      <c r="DI18" s="126">
        <v>0</v>
      </c>
    </row>
    <row r="19" spans="1:113" ht="19.5" customHeight="1">
      <c r="A19" s="99" t="s">
        <v>86</v>
      </c>
      <c r="B19" s="99" t="s">
        <v>87</v>
      </c>
      <c r="C19" s="99" t="s">
        <v>90</v>
      </c>
      <c r="D19" s="99" t="s">
        <v>91</v>
      </c>
      <c r="E19" s="125">
        <f t="shared" si="0"/>
        <v>1.49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0</v>
      </c>
      <c r="AT19" s="126">
        <v>0</v>
      </c>
      <c r="AU19" s="126">
        <v>0</v>
      </c>
      <c r="AV19" s="126">
        <v>1.49</v>
      </c>
      <c r="AW19" s="126">
        <v>0</v>
      </c>
      <c r="AX19" s="126">
        <v>0</v>
      </c>
      <c r="AY19" s="126">
        <v>0</v>
      </c>
      <c r="AZ19" s="126">
        <v>0</v>
      </c>
      <c r="BA19" s="126">
        <v>0</v>
      </c>
      <c r="BB19" s="126">
        <v>0</v>
      </c>
      <c r="BC19" s="126">
        <v>0</v>
      </c>
      <c r="BD19" s="126">
        <v>0</v>
      </c>
      <c r="BE19" s="126">
        <v>0</v>
      </c>
      <c r="BF19" s="126">
        <v>0</v>
      </c>
      <c r="BG19" s="126">
        <v>1.49</v>
      </c>
      <c r="BH19" s="126">
        <v>0</v>
      </c>
      <c r="BI19" s="126">
        <v>0</v>
      </c>
      <c r="BJ19" s="126">
        <v>0</v>
      </c>
      <c r="BK19" s="126">
        <v>0</v>
      </c>
      <c r="BL19" s="126">
        <v>0</v>
      </c>
      <c r="BM19" s="126">
        <v>0</v>
      </c>
      <c r="BN19" s="126">
        <v>0</v>
      </c>
      <c r="BO19" s="126">
        <v>0</v>
      </c>
      <c r="BP19" s="126">
        <v>0</v>
      </c>
      <c r="BQ19" s="126">
        <v>0</v>
      </c>
      <c r="BR19" s="126">
        <v>0</v>
      </c>
      <c r="BS19" s="126">
        <v>0</v>
      </c>
      <c r="BT19" s="126">
        <v>0</v>
      </c>
      <c r="BU19" s="126">
        <v>0</v>
      </c>
      <c r="BV19" s="126">
        <v>0</v>
      </c>
      <c r="BW19" s="126">
        <v>0</v>
      </c>
      <c r="BX19" s="126">
        <v>0</v>
      </c>
      <c r="BY19" s="126">
        <v>0</v>
      </c>
      <c r="BZ19" s="126">
        <v>0</v>
      </c>
      <c r="CA19" s="126">
        <v>0</v>
      </c>
      <c r="CB19" s="126">
        <v>0</v>
      </c>
      <c r="CC19" s="126">
        <v>0</v>
      </c>
      <c r="CD19" s="126">
        <v>0</v>
      </c>
      <c r="CE19" s="126">
        <v>0</v>
      </c>
      <c r="CF19" s="126">
        <v>0</v>
      </c>
      <c r="CG19" s="126">
        <v>0</v>
      </c>
      <c r="CH19" s="126">
        <v>0</v>
      </c>
      <c r="CI19" s="126">
        <v>0</v>
      </c>
      <c r="CJ19" s="126">
        <v>0</v>
      </c>
      <c r="CK19" s="126">
        <v>0</v>
      </c>
      <c r="CL19" s="126">
        <v>0</v>
      </c>
      <c r="CM19" s="126">
        <v>0</v>
      </c>
      <c r="CN19" s="126">
        <v>0</v>
      </c>
      <c r="CO19" s="126">
        <v>0</v>
      </c>
      <c r="CP19" s="126">
        <v>0</v>
      </c>
      <c r="CQ19" s="126">
        <v>0</v>
      </c>
      <c r="CR19" s="126">
        <v>0</v>
      </c>
      <c r="CS19" s="126">
        <v>0</v>
      </c>
      <c r="CT19" s="126">
        <v>0</v>
      </c>
      <c r="CU19" s="126">
        <v>0</v>
      </c>
      <c r="CV19" s="126">
        <v>0</v>
      </c>
      <c r="CW19" s="126">
        <v>0</v>
      </c>
      <c r="CX19" s="126">
        <v>0</v>
      </c>
      <c r="CY19" s="126">
        <v>0</v>
      </c>
      <c r="CZ19" s="126">
        <v>0</v>
      </c>
      <c r="DA19" s="126">
        <v>0</v>
      </c>
      <c r="DB19" s="126">
        <v>0</v>
      </c>
      <c r="DC19" s="126">
        <v>0</v>
      </c>
      <c r="DD19" s="126">
        <v>0</v>
      </c>
      <c r="DE19" s="126">
        <v>0</v>
      </c>
      <c r="DF19" s="126">
        <v>0</v>
      </c>
      <c r="DG19" s="126">
        <v>0</v>
      </c>
      <c r="DH19" s="126">
        <v>0</v>
      </c>
      <c r="DI19" s="126">
        <v>0</v>
      </c>
    </row>
    <row r="20" spans="1:113" ht="19.5" customHeight="1">
      <c r="A20" s="99" t="s">
        <v>86</v>
      </c>
      <c r="B20" s="99" t="s">
        <v>87</v>
      </c>
      <c r="C20" s="99" t="s">
        <v>87</v>
      </c>
      <c r="D20" s="99" t="s">
        <v>92</v>
      </c>
      <c r="E20" s="125">
        <f t="shared" si="0"/>
        <v>1257.18</v>
      </c>
      <c r="F20" s="125">
        <v>1257.18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1257.18</v>
      </c>
      <c r="M20" s="125">
        <v>0</v>
      </c>
      <c r="N20" s="125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6">
        <v>0</v>
      </c>
      <c r="AU20" s="126">
        <v>0</v>
      </c>
      <c r="AV20" s="126">
        <v>0</v>
      </c>
      <c r="AW20" s="126">
        <v>0</v>
      </c>
      <c r="AX20" s="126">
        <v>0</v>
      </c>
      <c r="AY20" s="126">
        <v>0</v>
      </c>
      <c r="AZ20" s="126">
        <v>0</v>
      </c>
      <c r="BA20" s="126">
        <v>0</v>
      </c>
      <c r="BB20" s="126">
        <v>0</v>
      </c>
      <c r="BC20" s="126">
        <v>0</v>
      </c>
      <c r="BD20" s="126">
        <v>0</v>
      </c>
      <c r="BE20" s="126">
        <v>0</v>
      </c>
      <c r="BF20" s="126">
        <v>0</v>
      </c>
      <c r="BG20" s="126">
        <v>0</v>
      </c>
      <c r="BH20" s="126">
        <v>0</v>
      </c>
      <c r="BI20" s="126">
        <v>0</v>
      </c>
      <c r="BJ20" s="126">
        <v>0</v>
      </c>
      <c r="BK20" s="126">
        <v>0</v>
      </c>
      <c r="BL20" s="126">
        <v>0</v>
      </c>
      <c r="BM20" s="126">
        <v>0</v>
      </c>
      <c r="BN20" s="126">
        <v>0</v>
      </c>
      <c r="BO20" s="126">
        <v>0</v>
      </c>
      <c r="BP20" s="126">
        <v>0</v>
      </c>
      <c r="BQ20" s="126">
        <v>0</v>
      </c>
      <c r="BR20" s="126">
        <v>0</v>
      </c>
      <c r="BS20" s="126">
        <v>0</v>
      </c>
      <c r="BT20" s="126">
        <v>0</v>
      </c>
      <c r="BU20" s="126">
        <v>0</v>
      </c>
      <c r="BV20" s="126">
        <v>0</v>
      </c>
      <c r="BW20" s="126">
        <v>0</v>
      </c>
      <c r="BX20" s="126">
        <v>0</v>
      </c>
      <c r="BY20" s="126">
        <v>0</v>
      </c>
      <c r="BZ20" s="126">
        <v>0</v>
      </c>
      <c r="CA20" s="126">
        <v>0</v>
      </c>
      <c r="CB20" s="126">
        <v>0</v>
      </c>
      <c r="CC20" s="126">
        <v>0</v>
      </c>
      <c r="CD20" s="126">
        <v>0</v>
      </c>
      <c r="CE20" s="126">
        <v>0</v>
      </c>
      <c r="CF20" s="126">
        <v>0</v>
      </c>
      <c r="CG20" s="126">
        <v>0</v>
      </c>
      <c r="CH20" s="126">
        <v>0</v>
      </c>
      <c r="CI20" s="126">
        <v>0</v>
      </c>
      <c r="CJ20" s="126">
        <v>0</v>
      </c>
      <c r="CK20" s="126">
        <v>0</v>
      </c>
      <c r="CL20" s="126">
        <v>0</v>
      </c>
      <c r="CM20" s="126">
        <v>0</v>
      </c>
      <c r="CN20" s="126">
        <v>0</v>
      </c>
      <c r="CO20" s="126">
        <v>0</v>
      </c>
      <c r="CP20" s="126">
        <v>0</v>
      </c>
      <c r="CQ20" s="126">
        <v>0</v>
      </c>
      <c r="CR20" s="126">
        <v>0</v>
      </c>
      <c r="CS20" s="126">
        <v>0</v>
      </c>
      <c r="CT20" s="126">
        <v>0</v>
      </c>
      <c r="CU20" s="126">
        <v>0</v>
      </c>
      <c r="CV20" s="126">
        <v>0</v>
      </c>
      <c r="CW20" s="126">
        <v>0</v>
      </c>
      <c r="CX20" s="126">
        <v>0</v>
      </c>
      <c r="CY20" s="126">
        <v>0</v>
      </c>
      <c r="CZ20" s="126">
        <v>0</v>
      </c>
      <c r="DA20" s="126">
        <v>0</v>
      </c>
      <c r="DB20" s="126">
        <v>0</v>
      </c>
      <c r="DC20" s="126">
        <v>0</v>
      </c>
      <c r="DD20" s="126">
        <v>0</v>
      </c>
      <c r="DE20" s="126">
        <v>0</v>
      </c>
      <c r="DF20" s="126">
        <v>0</v>
      </c>
      <c r="DG20" s="126">
        <v>0</v>
      </c>
      <c r="DH20" s="126">
        <v>0</v>
      </c>
      <c r="DI20" s="126">
        <v>0</v>
      </c>
    </row>
    <row r="21" spans="1:113" ht="19.5" customHeight="1">
      <c r="A21" s="99" t="s">
        <v>86</v>
      </c>
      <c r="B21" s="99" t="s">
        <v>87</v>
      </c>
      <c r="C21" s="99" t="s">
        <v>117</v>
      </c>
      <c r="D21" s="99" t="s">
        <v>118</v>
      </c>
      <c r="E21" s="125">
        <f t="shared" si="0"/>
        <v>571.22</v>
      </c>
      <c r="F21" s="125">
        <v>571.22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571.22</v>
      </c>
      <c r="N21" s="125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  <c r="AR21" s="126">
        <v>0</v>
      </c>
      <c r="AS21" s="126">
        <v>0</v>
      </c>
      <c r="AT21" s="126">
        <v>0</v>
      </c>
      <c r="AU21" s="126">
        <v>0</v>
      </c>
      <c r="AV21" s="126">
        <v>0</v>
      </c>
      <c r="AW21" s="126">
        <v>0</v>
      </c>
      <c r="AX21" s="126">
        <v>0</v>
      </c>
      <c r="AY21" s="126">
        <v>0</v>
      </c>
      <c r="AZ21" s="126">
        <v>0</v>
      </c>
      <c r="BA21" s="126">
        <v>0</v>
      </c>
      <c r="BB21" s="126">
        <v>0</v>
      </c>
      <c r="BC21" s="126">
        <v>0</v>
      </c>
      <c r="BD21" s="126">
        <v>0</v>
      </c>
      <c r="BE21" s="126">
        <v>0</v>
      </c>
      <c r="BF21" s="126">
        <v>0</v>
      </c>
      <c r="BG21" s="126">
        <v>0</v>
      </c>
      <c r="BH21" s="126">
        <v>0</v>
      </c>
      <c r="BI21" s="126">
        <v>0</v>
      </c>
      <c r="BJ21" s="126">
        <v>0</v>
      </c>
      <c r="BK21" s="126">
        <v>0</v>
      </c>
      <c r="BL21" s="126">
        <v>0</v>
      </c>
      <c r="BM21" s="126">
        <v>0</v>
      </c>
      <c r="BN21" s="126">
        <v>0</v>
      </c>
      <c r="BO21" s="126">
        <v>0</v>
      </c>
      <c r="BP21" s="126">
        <v>0</v>
      </c>
      <c r="BQ21" s="126">
        <v>0</v>
      </c>
      <c r="BR21" s="126">
        <v>0</v>
      </c>
      <c r="BS21" s="126">
        <v>0</v>
      </c>
      <c r="BT21" s="126">
        <v>0</v>
      </c>
      <c r="BU21" s="126">
        <v>0</v>
      </c>
      <c r="BV21" s="126">
        <v>0</v>
      </c>
      <c r="BW21" s="126">
        <v>0</v>
      </c>
      <c r="BX21" s="126">
        <v>0</v>
      </c>
      <c r="BY21" s="126">
        <v>0</v>
      </c>
      <c r="BZ21" s="126">
        <v>0</v>
      </c>
      <c r="CA21" s="126">
        <v>0</v>
      </c>
      <c r="CB21" s="126">
        <v>0</v>
      </c>
      <c r="CC21" s="126">
        <v>0</v>
      </c>
      <c r="CD21" s="126">
        <v>0</v>
      </c>
      <c r="CE21" s="126">
        <v>0</v>
      </c>
      <c r="CF21" s="126">
        <v>0</v>
      </c>
      <c r="CG21" s="126">
        <v>0</v>
      </c>
      <c r="CH21" s="126">
        <v>0</v>
      </c>
      <c r="CI21" s="126">
        <v>0</v>
      </c>
      <c r="CJ21" s="126">
        <v>0</v>
      </c>
      <c r="CK21" s="126">
        <v>0</v>
      </c>
      <c r="CL21" s="126">
        <v>0</v>
      </c>
      <c r="CM21" s="126">
        <v>0</v>
      </c>
      <c r="CN21" s="126">
        <v>0</v>
      </c>
      <c r="CO21" s="126">
        <v>0</v>
      </c>
      <c r="CP21" s="126">
        <v>0</v>
      </c>
      <c r="CQ21" s="126">
        <v>0</v>
      </c>
      <c r="CR21" s="126">
        <v>0</v>
      </c>
      <c r="CS21" s="126">
        <v>0</v>
      </c>
      <c r="CT21" s="126">
        <v>0</v>
      </c>
      <c r="CU21" s="126">
        <v>0</v>
      </c>
      <c r="CV21" s="126">
        <v>0</v>
      </c>
      <c r="CW21" s="126">
        <v>0</v>
      </c>
      <c r="CX21" s="126">
        <v>0</v>
      </c>
      <c r="CY21" s="126">
        <v>0</v>
      </c>
      <c r="CZ21" s="126">
        <v>0</v>
      </c>
      <c r="DA21" s="126">
        <v>0</v>
      </c>
      <c r="DB21" s="126">
        <v>0</v>
      </c>
      <c r="DC21" s="126">
        <v>0</v>
      </c>
      <c r="DD21" s="126">
        <v>0</v>
      </c>
      <c r="DE21" s="126">
        <v>0</v>
      </c>
      <c r="DF21" s="126">
        <v>0</v>
      </c>
      <c r="DG21" s="126">
        <v>0</v>
      </c>
      <c r="DH21" s="126">
        <v>0</v>
      </c>
      <c r="DI21" s="126">
        <v>0</v>
      </c>
    </row>
    <row r="22" spans="1:113" ht="19.5" customHeight="1">
      <c r="A22" s="99" t="s">
        <v>36</v>
      </c>
      <c r="B22" s="99" t="s">
        <v>36</v>
      </c>
      <c r="C22" s="99" t="s">
        <v>36</v>
      </c>
      <c r="D22" s="99" t="s">
        <v>329</v>
      </c>
      <c r="E22" s="125">
        <f t="shared" si="0"/>
        <v>84.54</v>
      </c>
      <c r="F22" s="125">
        <v>84.54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6">
        <v>0</v>
      </c>
      <c r="P22" s="126">
        <v>84.54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6">
        <v>0</v>
      </c>
      <c r="AR22" s="126">
        <v>0</v>
      </c>
      <c r="AS22" s="126">
        <v>0</v>
      </c>
      <c r="AT22" s="126">
        <v>0</v>
      </c>
      <c r="AU22" s="126">
        <v>0</v>
      </c>
      <c r="AV22" s="126">
        <v>0</v>
      </c>
      <c r="AW22" s="126">
        <v>0</v>
      </c>
      <c r="AX22" s="126">
        <v>0</v>
      </c>
      <c r="AY22" s="126">
        <v>0</v>
      </c>
      <c r="AZ22" s="126">
        <v>0</v>
      </c>
      <c r="BA22" s="126">
        <v>0</v>
      </c>
      <c r="BB22" s="126">
        <v>0</v>
      </c>
      <c r="BC22" s="126">
        <v>0</v>
      </c>
      <c r="BD22" s="126">
        <v>0</v>
      </c>
      <c r="BE22" s="126">
        <v>0</v>
      </c>
      <c r="BF22" s="126">
        <v>0</v>
      </c>
      <c r="BG22" s="126">
        <v>0</v>
      </c>
      <c r="BH22" s="126">
        <v>0</v>
      </c>
      <c r="BI22" s="126">
        <v>0</v>
      </c>
      <c r="BJ22" s="126">
        <v>0</v>
      </c>
      <c r="BK22" s="126">
        <v>0</v>
      </c>
      <c r="BL22" s="126">
        <v>0</v>
      </c>
      <c r="BM22" s="126">
        <v>0</v>
      </c>
      <c r="BN22" s="126">
        <v>0</v>
      </c>
      <c r="BO22" s="126">
        <v>0</v>
      </c>
      <c r="BP22" s="126">
        <v>0</v>
      </c>
      <c r="BQ22" s="126">
        <v>0</v>
      </c>
      <c r="BR22" s="126">
        <v>0</v>
      </c>
      <c r="BS22" s="126">
        <v>0</v>
      </c>
      <c r="BT22" s="126">
        <v>0</v>
      </c>
      <c r="BU22" s="126">
        <v>0</v>
      </c>
      <c r="BV22" s="126">
        <v>0</v>
      </c>
      <c r="BW22" s="126">
        <v>0</v>
      </c>
      <c r="BX22" s="126">
        <v>0</v>
      </c>
      <c r="BY22" s="126">
        <v>0</v>
      </c>
      <c r="BZ22" s="126">
        <v>0</v>
      </c>
      <c r="CA22" s="126">
        <v>0</v>
      </c>
      <c r="CB22" s="126">
        <v>0</v>
      </c>
      <c r="CC22" s="126">
        <v>0</v>
      </c>
      <c r="CD22" s="126">
        <v>0</v>
      </c>
      <c r="CE22" s="126">
        <v>0</v>
      </c>
      <c r="CF22" s="126">
        <v>0</v>
      </c>
      <c r="CG22" s="126">
        <v>0</v>
      </c>
      <c r="CH22" s="126">
        <v>0</v>
      </c>
      <c r="CI22" s="126">
        <v>0</v>
      </c>
      <c r="CJ22" s="126">
        <v>0</v>
      </c>
      <c r="CK22" s="126">
        <v>0</v>
      </c>
      <c r="CL22" s="126">
        <v>0</v>
      </c>
      <c r="CM22" s="126">
        <v>0</v>
      </c>
      <c r="CN22" s="126">
        <v>0</v>
      </c>
      <c r="CO22" s="126">
        <v>0</v>
      </c>
      <c r="CP22" s="126">
        <v>0</v>
      </c>
      <c r="CQ22" s="126">
        <v>0</v>
      </c>
      <c r="CR22" s="126">
        <v>0</v>
      </c>
      <c r="CS22" s="126">
        <v>0</v>
      </c>
      <c r="CT22" s="126">
        <v>0</v>
      </c>
      <c r="CU22" s="126">
        <v>0</v>
      </c>
      <c r="CV22" s="126">
        <v>0</v>
      </c>
      <c r="CW22" s="126">
        <v>0</v>
      </c>
      <c r="CX22" s="126">
        <v>0</v>
      </c>
      <c r="CY22" s="126">
        <v>0</v>
      </c>
      <c r="CZ22" s="126">
        <v>0</v>
      </c>
      <c r="DA22" s="126">
        <v>0</v>
      </c>
      <c r="DB22" s="126">
        <v>0</v>
      </c>
      <c r="DC22" s="126">
        <v>0</v>
      </c>
      <c r="DD22" s="126">
        <v>0</v>
      </c>
      <c r="DE22" s="126">
        <v>0</v>
      </c>
      <c r="DF22" s="126">
        <v>0</v>
      </c>
      <c r="DG22" s="126">
        <v>0</v>
      </c>
      <c r="DH22" s="126">
        <v>0</v>
      </c>
      <c r="DI22" s="126">
        <v>0</v>
      </c>
    </row>
    <row r="23" spans="1:113" ht="19.5" customHeight="1">
      <c r="A23" s="99" t="s">
        <v>86</v>
      </c>
      <c r="B23" s="99" t="s">
        <v>98</v>
      </c>
      <c r="C23" s="99" t="s">
        <v>88</v>
      </c>
      <c r="D23" s="99" t="s">
        <v>106</v>
      </c>
      <c r="E23" s="125">
        <f t="shared" si="0"/>
        <v>84.54</v>
      </c>
      <c r="F23" s="125">
        <v>84.54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6">
        <v>0</v>
      </c>
      <c r="P23" s="126">
        <v>84.54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v>0</v>
      </c>
      <c r="AQ23" s="126">
        <v>0</v>
      </c>
      <c r="AR23" s="126">
        <v>0</v>
      </c>
      <c r="AS23" s="126">
        <v>0</v>
      </c>
      <c r="AT23" s="126">
        <v>0</v>
      </c>
      <c r="AU23" s="126">
        <v>0</v>
      </c>
      <c r="AV23" s="126">
        <v>0</v>
      </c>
      <c r="AW23" s="126">
        <v>0</v>
      </c>
      <c r="AX23" s="126">
        <v>0</v>
      </c>
      <c r="AY23" s="126">
        <v>0</v>
      </c>
      <c r="AZ23" s="126">
        <v>0</v>
      </c>
      <c r="BA23" s="126">
        <v>0</v>
      </c>
      <c r="BB23" s="126">
        <v>0</v>
      </c>
      <c r="BC23" s="126">
        <v>0</v>
      </c>
      <c r="BD23" s="126">
        <v>0</v>
      </c>
      <c r="BE23" s="126">
        <v>0</v>
      </c>
      <c r="BF23" s="126">
        <v>0</v>
      </c>
      <c r="BG23" s="126">
        <v>0</v>
      </c>
      <c r="BH23" s="126">
        <v>0</v>
      </c>
      <c r="BI23" s="126">
        <v>0</v>
      </c>
      <c r="BJ23" s="126">
        <v>0</v>
      </c>
      <c r="BK23" s="126">
        <v>0</v>
      </c>
      <c r="BL23" s="126">
        <v>0</v>
      </c>
      <c r="BM23" s="126">
        <v>0</v>
      </c>
      <c r="BN23" s="126">
        <v>0</v>
      </c>
      <c r="BO23" s="126">
        <v>0</v>
      </c>
      <c r="BP23" s="126">
        <v>0</v>
      </c>
      <c r="BQ23" s="126">
        <v>0</v>
      </c>
      <c r="BR23" s="126">
        <v>0</v>
      </c>
      <c r="BS23" s="126">
        <v>0</v>
      </c>
      <c r="BT23" s="126">
        <v>0</v>
      </c>
      <c r="BU23" s="126">
        <v>0</v>
      </c>
      <c r="BV23" s="126">
        <v>0</v>
      </c>
      <c r="BW23" s="126">
        <v>0</v>
      </c>
      <c r="BX23" s="126">
        <v>0</v>
      </c>
      <c r="BY23" s="126">
        <v>0</v>
      </c>
      <c r="BZ23" s="126">
        <v>0</v>
      </c>
      <c r="CA23" s="126">
        <v>0</v>
      </c>
      <c r="CB23" s="126">
        <v>0</v>
      </c>
      <c r="CC23" s="126">
        <v>0</v>
      </c>
      <c r="CD23" s="126">
        <v>0</v>
      </c>
      <c r="CE23" s="126">
        <v>0</v>
      </c>
      <c r="CF23" s="126">
        <v>0</v>
      </c>
      <c r="CG23" s="126">
        <v>0</v>
      </c>
      <c r="CH23" s="126">
        <v>0</v>
      </c>
      <c r="CI23" s="126">
        <v>0</v>
      </c>
      <c r="CJ23" s="126">
        <v>0</v>
      </c>
      <c r="CK23" s="126">
        <v>0</v>
      </c>
      <c r="CL23" s="126">
        <v>0</v>
      </c>
      <c r="CM23" s="126">
        <v>0</v>
      </c>
      <c r="CN23" s="126">
        <v>0</v>
      </c>
      <c r="CO23" s="126">
        <v>0</v>
      </c>
      <c r="CP23" s="126">
        <v>0</v>
      </c>
      <c r="CQ23" s="126">
        <v>0</v>
      </c>
      <c r="CR23" s="126">
        <v>0</v>
      </c>
      <c r="CS23" s="126">
        <v>0</v>
      </c>
      <c r="CT23" s="126">
        <v>0</v>
      </c>
      <c r="CU23" s="126">
        <v>0</v>
      </c>
      <c r="CV23" s="126">
        <v>0</v>
      </c>
      <c r="CW23" s="126">
        <v>0</v>
      </c>
      <c r="CX23" s="126">
        <v>0</v>
      </c>
      <c r="CY23" s="126">
        <v>0</v>
      </c>
      <c r="CZ23" s="126">
        <v>0</v>
      </c>
      <c r="DA23" s="126">
        <v>0</v>
      </c>
      <c r="DB23" s="126">
        <v>0</v>
      </c>
      <c r="DC23" s="126">
        <v>0</v>
      </c>
      <c r="DD23" s="126">
        <v>0</v>
      </c>
      <c r="DE23" s="126">
        <v>0</v>
      </c>
      <c r="DF23" s="126">
        <v>0</v>
      </c>
      <c r="DG23" s="126">
        <v>0</v>
      </c>
      <c r="DH23" s="126">
        <v>0</v>
      </c>
      <c r="DI23" s="126">
        <v>0</v>
      </c>
    </row>
    <row r="24" spans="1:113" ht="19.5" customHeight="1">
      <c r="A24" s="99" t="s">
        <v>36</v>
      </c>
      <c r="B24" s="99" t="s">
        <v>36</v>
      </c>
      <c r="C24" s="99" t="s">
        <v>36</v>
      </c>
      <c r="D24" s="99" t="s">
        <v>330</v>
      </c>
      <c r="E24" s="125">
        <f t="shared" si="0"/>
        <v>677.92</v>
      </c>
      <c r="F24" s="125">
        <v>677.92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647.93</v>
      </c>
      <c r="O24" s="126">
        <v>29.99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6">
        <v>0</v>
      </c>
      <c r="AR24" s="126">
        <v>0</v>
      </c>
      <c r="AS24" s="126">
        <v>0</v>
      </c>
      <c r="AT24" s="126">
        <v>0</v>
      </c>
      <c r="AU24" s="126">
        <v>0</v>
      </c>
      <c r="AV24" s="126">
        <v>0</v>
      </c>
      <c r="AW24" s="126">
        <v>0</v>
      </c>
      <c r="AX24" s="126">
        <v>0</v>
      </c>
      <c r="AY24" s="126">
        <v>0</v>
      </c>
      <c r="AZ24" s="126">
        <v>0</v>
      </c>
      <c r="BA24" s="126">
        <v>0</v>
      </c>
      <c r="BB24" s="126">
        <v>0</v>
      </c>
      <c r="BC24" s="126">
        <v>0</v>
      </c>
      <c r="BD24" s="126">
        <v>0</v>
      </c>
      <c r="BE24" s="126">
        <v>0</v>
      </c>
      <c r="BF24" s="126">
        <v>0</v>
      </c>
      <c r="BG24" s="126">
        <v>0</v>
      </c>
      <c r="BH24" s="126">
        <v>0</v>
      </c>
      <c r="BI24" s="126">
        <v>0</v>
      </c>
      <c r="BJ24" s="126">
        <v>0</v>
      </c>
      <c r="BK24" s="126">
        <v>0</v>
      </c>
      <c r="BL24" s="126">
        <v>0</v>
      </c>
      <c r="BM24" s="126">
        <v>0</v>
      </c>
      <c r="BN24" s="126">
        <v>0</v>
      </c>
      <c r="BO24" s="126">
        <v>0</v>
      </c>
      <c r="BP24" s="126">
        <v>0</v>
      </c>
      <c r="BQ24" s="126">
        <v>0</v>
      </c>
      <c r="BR24" s="126">
        <v>0</v>
      </c>
      <c r="BS24" s="126">
        <v>0</v>
      </c>
      <c r="BT24" s="126">
        <v>0</v>
      </c>
      <c r="BU24" s="126">
        <v>0</v>
      </c>
      <c r="BV24" s="126">
        <v>0</v>
      </c>
      <c r="BW24" s="126">
        <v>0</v>
      </c>
      <c r="BX24" s="126">
        <v>0</v>
      </c>
      <c r="BY24" s="126">
        <v>0</v>
      </c>
      <c r="BZ24" s="126">
        <v>0</v>
      </c>
      <c r="CA24" s="126">
        <v>0</v>
      </c>
      <c r="CB24" s="126">
        <v>0</v>
      </c>
      <c r="CC24" s="126">
        <v>0</v>
      </c>
      <c r="CD24" s="126">
        <v>0</v>
      </c>
      <c r="CE24" s="126">
        <v>0</v>
      </c>
      <c r="CF24" s="126">
        <v>0</v>
      </c>
      <c r="CG24" s="126">
        <v>0</v>
      </c>
      <c r="CH24" s="126">
        <v>0</v>
      </c>
      <c r="CI24" s="126">
        <v>0</v>
      </c>
      <c r="CJ24" s="126">
        <v>0</v>
      </c>
      <c r="CK24" s="126">
        <v>0</v>
      </c>
      <c r="CL24" s="126">
        <v>0</v>
      </c>
      <c r="CM24" s="126">
        <v>0</v>
      </c>
      <c r="CN24" s="126">
        <v>0</v>
      </c>
      <c r="CO24" s="126">
        <v>0</v>
      </c>
      <c r="CP24" s="126">
        <v>0</v>
      </c>
      <c r="CQ24" s="126">
        <v>0</v>
      </c>
      <c r="CR24" s="126">
        <v>0</v>
      </c>
      <c r="CS24" s="126">
        <v>0</v>
      </c>
      <c r="CT24" s="126">
        <v>0</v>
      </c>
      <c r="CU24" s="126">
        <v>0</v>
      </c>
      <c r="CV24" s="126">
        <v>0</v>
      </c>
      <c r="CW24" s="126">
        <v>0</v>
      </c>
      <c r="CX24" s="126">
        <v>0</v>
      </c>
      <c r="CY24" s="126">
        <v>0</v>
      </c>
      <c r="CZ24" s="126">
        <v>0</v>
      </c>
      <c r="DA24" s="126">
        <v>0</v>
      </c>
      <c r="DB24" s="126">
        <v>0</v>
      </c>
      <c r="DC24" s="126">
        <v>0</v>
      </c>
      <c r="DD24" s="126">
        <v>0</v>
      </c>
      <c r="DE24" s="126">
        <v>0</v>
      </c>
      <c r="DF24" s="126">
        <v>0</v>
      </c>
      <c r="DG24" s="126">
        <v>0</v>
      </c>
      <c r="DH24" s="126">
        <v>0</v>
      </c>
      <c r="DI24" s="126">
        <v>0</v>
      </c>
    </row>
    <row r="25" spans="1:113" ht="19.5" customHeight="1">
      <c r="A25" s="99" t="s">
        <v>36</v>
      </c>
      <c r="B25" s="99" t="s">
        <v>36</v>
      </c>
      <c r="C25" s="99" t="s">
        <v>36</v>
      </c>
      <c r="D25" s="99" t="s">
        <v>331</v>
      </c>
      <c r="E25" s="125">
        <f t="shared" si="0"/>
        <v>677.92</v>
      </c>
      <c r="F25" s="125">
        <v>677.92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647.93</v>
      </c>
      <c r="O25" s="126">
        <v>29.99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6">
        <v>0</v>
      </c>
      <c r="AR25" s="126">
        <v>0</v>
      </c>
      <c r="AS25" s="126">
        <v>0</v>
      </c>
      <c r="AT25" s="126">
        <v>0</v>
      </c>
      <c r="AU25" s="126">
        <v>0</v>
      </c>
      <c r="AV25" s="126">
        <v>0</v>
      </c>
      <c r="AW25" s="126">
        <v>0</v>
      </c>
      <c r="AX25" s="126">
        <v>0</v>
      </c>
      <c r="AY25" s="126">
        <v>0</v>
      </c>
      <c r="AZ25" s="126">
        <v>0</v>
      </c>
      <c r="BA25" s="126">
        <v>0</v>
      </c>
      <c r="BB25" s="126">
        <v>0</v>
      </c>
      <c r="BC25" s="126">
        <v>0</v>
      </c>
      <c r="BD25" s="126">
        <v>0</v>
      </c>
      <c r="BE25" s="126">
        <v>0</v>
      </c>
      <c r="BF25" s="126">
        <v>0</v>
      </c>
      <c r="BG25" s="126">
        <v>0</v>
      </c>
      <c r="BH25" s="126">
        <v>0</v>
      </c>
      <c r="BI25" s="126">
        <v>0</v>
      </c>
      <c r="BJ25" s="126">
        <v>0</v>
      </c>
      <c r="BK25" s="126">
        <v>0</v>
      </c>
      <c r="BL25" s="126">
        <v>0</v>
      </c>
      <c r="BM25" s="126">
        <v>0</v>
      </c>
      <c r="BN25" s="126">
        <v>0</v>
      </c>
      <c r="BO25" s="126">
        <v>0</v>
      </c>
      <c r="BP25" s="126">
        <v>0</v>
      </c>
      <c r="BQ25" s="126">
        <v>0</v>
      </c>
      <c r="BR25" s="126">
        <v>0</v>
      </c>
      <c r="BS25" s="126">
        <v>0</v>
      </c>
      <c r="BT25" s="126">
        <v>0</v>
      </c>
      <c r="BU25" s="126">
        <v>0</v>
      </c>
      <c r="BV25" s="126">
        <v>0</v>
      </c>
      <c r="BW25" s="126">
        <v>0</v>
      </c>
      <c r="BX25" s="126">
        <v>0</v>
      </c>
      <c r="BY25" s="126">
        <v>0</v>
      </c>
      <c r="BZ25" s="126">
        <v>0</v>
      </c>
      <c r="CA25" s="126">
        <v>0</v>
      </c>
      <c r="CB25" s="126">
        <v>0</v>
      </c>
      <c r="CC25" s="126">
        <v>0</v>
      </c>
      <c r="CD25" s="126">
        <v>0</v>
      </c>
      <c r="CE25" s="126">
        <v>0</v>
      </c>
      <c r="CF25" s="126">
        <v>0</v>
      </c>
      <c r="CG25" s="126">
        <v>0</v>
      </c>
      <c r="CH25" s="126">
        <v>0</v>
      </c>
      <c r="CI25" s="126">
        <v>0</v>
      </c>
      <c r="CJ25" s="126">
        <v>0</v>
      </c>
      <c r="CK25" s="126">
        <v>0</v>
      </c>
      <c r="CL25" s="126">
        <v>0</v>
      </c>
      <c r="CM25" s="126">
        <v>0</v>
      </c>
      <c r="CN25" s="126">
        <v>0</v>
      </c>
      <c r="CO25" s="126">
        <v>0</v>
      </c>
      <c r="CP25" s="126">
        <v>0</v>
      </c>
      <c r="CQ25" s="126">
        <v>0</v>
      </c>
      <c r="CR25" s="126">
        <v>0</v>
      </c>
      <c r="CS25" s="126">
        <v>0</v>
      </c>
      <c r="CT25" s="126">
        <v>0</v>
      </c>
      <c r="CU25" s="126">
        <v>0</v>
      </c>
      <c r="CV25" s="126">
        <v>0</v>
      </c>
      <c r="CW25" s="126">
        <v>0</v>
      </c>
      <c r="CX25" s="126">
        <v>0</v>
      </c>
      <c r="CY25" s="126">
        <v>0</v>
      </c>
      <c r="CZ25" s="126">
        <v>0</v>
      </c>
      <c r="DA25" s="126">
        <v>0</v>
      </c>
      <c r="DB25" s="126">
        <v>0</v>
      </c>
      <c r="DC25" s="126">
        <v>0</v>
      </c>
      <c r="DD25" s="126">
        <v>0</v>
      </c>
      <c r="DE25" s="126">
        <v>0</v>
      </c>
      <c r="DF25" s="126">
        <v>0</v>
      </c>
      <c r="DG25" s="126">
        <v>0</v>
      </c>
      <c r="DH25" s="126">
        <v>0</v>
      </c>
      <c r="DI25" s="126">
        <v>0</v>
      </c>
    </row>
    <row r="26" spans="1:113" ht="19.5" customHeight="1">
      <c r="A26" s="99" t="s">
        <v>93</v>
      </c>
      <c r="B26" s="99" t="s">
        <v>94</v>
      </c>
      <c r="C26" s="99" t="s">
        <v>90</v>
      </c>
      <c r="D26" s="99" t="s">
        <v>95</v>
      </c>
      <c r="E26" s="125">
        <f t="shared" si="0"/>
        <v>647.93</v>
      </c>
      <c r="F26" s="125">
        <v>647.93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647.93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6">
        <v>0</v>
      </c>
      <c r="AR26" s="126">
        <v>0</v>
      </c>
      <c r="AS26" s="126">
        <v>0</v>
      </c>
      <c r="AT26" s="126">
        <v>0</v>
      </c>
      <c r="AU26" s="126">
        <v>0</v>
      </c>
      <c r="AV26" s="126">
        <v>0</v>
      </c>
      <c r="AW26" s="126">
        <v>0</v>
      </c>
      <c r="AX26" s="126">
        <v>0</v>
      </c>
      <c r="AY26" s="126">
        <v>0</v>
      </c>
      <c r="AZ26" s="126">
        <v>0</v>
      </c>
      <c r="BA26" s="126">
        <v>0</v>
      </c>
      <c r="BB26" s="126">
        <v>0</v>
      </c>
      <c r="BC26" s="126">
        <v>0</v>
      </c>
      <c r="BD26" s="126">
        <v>0</v>
      </c>
      <c r="BE26" s="126">
        <v>0</v>
      </c>
      <c r="BF26" s="126">
        <v>0</v>
      </c>
      <c r="BG26" s="126">
        <v>0</v>
      </c>
      <c r="BH26" s="126">
        <v>0</v>
      </c>
      <c r="BI26" s="126">
        <v>0</v>
      </c>
      <c r="BJ26" s="126">
        <v>0</v>
      </c>
      <c r="BK26" s="126">
        <v>0</v>
      </c>
      <c r="BL26" s="126">
        <v>0</v>
      </c>
      <c r="BM26" s="126">
        <v>0</v>
      </c>
      <c r="BN26" s="126">
        <v>0</v>
      </c>
      <c r="BO26" s="126">
        <v>0</v>
      </c>
      <c r="BP26" s="126">
        <v>0</v>
      </c>
      <c r="BQ26" s="126">
        <v>0</v>
      </c>
      <c r="BR26" s="126">
        <v>0</v>
      </c>
      <c r="BS26" s="126">
        <v>0</v>
      </c>
      <c r="BT26" s="126">
        <v>0</v>
      </c>
      <c r="BU26" s="126">
        <v>0</v>
      </c>
      <c r="BV26" s="126">
        <v>0</v>
      </c>
      <c r="BW26" s="126">
        <v>0</v>
      </c>
      <c r="BX26" s="126">
        <v>0</v>
      </c>
      <c r="BY26" s="126">
        <v>0</v>
      </c>
      <c r="BZ26" s="126">
        <v>0</v>
      </c>
      <c r="CA26" s="126">
        <v>0</v>
      </c>
      <c r="CB26" s="126">
        <v>0</v>
      </c>
      <c r="CC26" s="126">
        <v>0</v>
      </c>
      <c r="CD26" s="126">
        <v>0</v>
      </c>
      <c r="CE26" s="126">
        <v>0</v>
      </c>
      <c r="CF26" s="126">
        <v>0</v>
      </c>
      <c r="CG26" s="126">
        <v>0</v>
      </c>
      <c r="CH26" s="126">
        <v>0</v>
      </c>
      <c r="CI26" s="126">
        <v>0</v>
      </c>
      <c r="CJ26" s="126">
        <v>0</v>
      </c>
      <c r="CK26" s="126">
        <v>0</v>
      </c>
      <c r="CL26" s="126">
        <v>0</v>
      </c>
      <c r="CM26" s="126">
        <v>0</v>
      </c>
      <c r="CN26" s="126">
        <v>0</v>
      </c>
      <c r="CO26" s="126">
        <v>0</v>
      </c>
      <c r="CP26" s="126">
        <v>0</v>
      </c>
      <c r="CQ26" s="126">
        <v>0</v>
      </c>
      <c r="CR26" s="126">
        <v>0</v>
      </c>
      <c r="CS26" s="126">
        <v>0</v>
      </c>
      <c r="CT26" s="126">
        <v>0</v>
      </c>
      <c r="CU26" s="126">
        <v>0</v>
      </c>
      <c r="CV26" s="126">
        <v>0</v>
      </c>
      <c r="CW26" s="126">
        <v>0</v>
      </c>
      <c r="CX26" s="126">
        <v>0</v>
      </c>
      <c r="CY26" s="126">
        <v>0</v>
      </c>
      <c r="CZ26" s="126">
        <v>0</v>
      </c>
      <c r="DA26" s="126">
        <v>0</v>
      </c>
      <c r="DB26" s="126">
        <v>0</v>
      </c>
      <c r="DC26" s="126">
        <v>0</v>
      </c>
      <c r="DD26" s="126">
        <v>0</v>
      </c>
      <c r="DE26" s="126">
        <v>0</v>
      </c>
      <c r="DF26" s="126">
        <v>0</v>
      </c>
      <c r="DG26" s="126">
        <v>0</v>
      </c>
      <c r="DH26" s="126">
        <v>0</v>
      </c>
      <c r="DI26" s="126">
        <v>0</v>
      </c>
    </row>
    <row r="27" spans="1:113" ht="19.5" customHeight="1">
      <c r="A27" s="99" t="s">
        <v>93</v>
      </c>
      <c r="B27" s="99" t="s">
        <v>94</v>
      </c>
      <c r="C27" s="99" t="s">
        <v>83</v>
      </c>
      <c r="D27" s="99" t="s">
        <v>96</v>
      </c>
      <c r="E27" s="125">
        <f t="shared" si="0"/>
        <v>29.99</v>
      </c>
      <c r="F27" s="125">
        <v>29.99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6">
        <v>29.99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0</v>
      </c>
      <c r="AA27" s="126">
        <v>0</v>
      </c>
      <c r="AB27" s="126">
        <v>0</v>
      </c>
      <c r="AC27" s="126">
        <v>0</v>
      </c>
      <c r="AD27" s="126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6">
        <v>0</v>
      </c>
      <c r="AR27" s="126">
        <v>0</v>
      </c>
      <c r="AS27" s="126">
        <v>0</v>
      </c>
      <c r="AT27" s="126">
        <v>0</v>
      </c>
      <c r="AU27" s="126">
        <v>0</v>
      </c>
      <c r="AV27" s="126">
        <v>0</v>
      </c>
      <c r="AW27" s="126">
        <v>0</v>
      </c>
      <c r="AX27" s="126">
        <v>0</v>
      </c>
      <c r="AY27" s="126">
        <v>0</v>
      </c>
      <c r="AZ27" s="126">
        <v>0</v>
      </c>
      <c r="BA27" s="126">
        <v>0</v>
      </c>
      <c r="BB27" s="126">
        <v>0</v>
      </c>
      <c r="BC27" s="126">
        <v>0</v>
      </c>
      <c r="BD27" s="126">
        <v>0</v>
      </c>
      <c r="BE27" s="126">
        <v>0</v>
      </c>
      <c r="BF27" s="126">
        <v>0</v>
      </c>
      <c r="BG27" s="126">
        <v>0</v>
      </c>
      <c r="BH27" s="126">
        <v>0</v>
      </c>
      <c r="BI27" s="126">
        <v>0</v>
      </c>
      <c r="BJ27" s="126">
        <v>0</v>
      </c>
      <c r="BK27" s="126">
        <v>0</v>
      </c>
      <c r="BL27" s="126">
        <v>0</v>
      </c>
      <c r="BM27" s="126">
        <v>0</v>
      </c>
      <c r="BN27" s="126">
        <v>0</v>
      </c>
      <c r="BO27" s="126">
        <v>0</v>
      </c>
      <c r="BP27" s="126">
        <v>0</v>
      </c>
      <c r="BQ27" s="126">
        <v>0</v>
      </c>
      <c r="BR27" s="126">
        <v>0</v>
      </c>
      <c r="BS27" s="126">
        <v>0</v>
      </c>
      <c r="BT27" s="126">
        <v>0</v>
      </c>
      <c r="BU27" s="126">
        <v>0</v>
      </c>
      <c r="BV27" s="126">
        <v>0</v>
      </c>
      <c r="BW27" s="126">
        <v>0</v>
      </c>
      <c r="BX27" s="126">
        <v>0</v>
      </c>
      <c r="BY27" s="126">
        <v>0</v>
      </c>
      <c r="BZ27" s="126">
        <v>0</v>
      </c>
      <c r="CA27" s="126">
        <v>0</v>
      </c>
      <c r="CB27" s="126">
        <v>0</v>
      </c>
      <c r="CC27" s="126">
        <v>0</v>
      </c>
      <c r="CD27" s="126">
        <v>0</v>
      </c>
      <c r="CE27" s="126">
        <v>0</v>
      </c>
      <c r="CF27" s="126">
        <v>0</v>
      </c>
      <c r="CG27" s="126">
        <v>0</v>
      </c>
      <c r="CH27" s="126">
        <v>0</v>
      </c>
      <c r="CI27" s="126">
        <v>0</v>
      </c>
      <c r="CJ27" s="126">
        <v>0</v>
      </c>
      <c r="CK27" s="126">
        <v>0</v>
      </c>
      <c r="CL27" s="126">
        <v>0</v>
      </c>
      <c r="CM27" s="126">
        <v>0</v>
      </c>
      <c r="CN27" s="126">
        <v>0</v>
      </c>
      <c r="CO27" s="126">
        <v>0</v>
      </c>
      <c r="CP27" s="126">
        <v>0</v>
      </c>
      <c r="CQ27" s="126">
        <v>0</v>
      </c>
      <c r="CR27" s="126">
        <v>0</v>
      </c>
      <c r="CS27" s="126">
        <v>0</v>
      </c>
      <c r="CT27" s="126">
        <v>0</v>
      </c>
      <c r="CU27" s="126">
        <v>0</v>
      </c>
      <c r="CV27" s="126">
        <v>0</v>
      </c>
      <c r="CW27" s="126">
        <v>0</v>
      </c>
      <c r="CX27" s="126">
        <v>0</v>
      </c>
      <c r="CY27" s="126">
        <v>0</v>
      </c>
      <c r="CZ27" s="126">
        <v>0</v>
      </c>
      <c r="DA27" s="126">
        <v>0</v>
      </c>
      <c r="DB27" s="126">
        <v>0</v>
      </c>
      <c r="DC27" s="126">
        <v>0</v>
      </c>
      <c r="DD27" s="126">
        <v>0</v>
      </c>
      <c r="DE27" s="126">
        <v>0</v>
      </c>
      <c r="DF27" s="126">
        <v>0</v>
      </c>
      <c r="DG27" s="126">
        <v>0</v>
      </c>
      <c r="DH27" s="126">
        <v>0</v>
      </c>
      <c r="DI27" s="126">
        <v>0</v>
      </c>
    </row>
    <row r="28" spans="1:113" ht="19.5" customHeight="1">
      <c r="A28" s="99" t="s">
        <v>36</v>
      </c>
      <c r="B28" s="99" t="s">
        <v>36</v>
      </c>
      <c r="C28" s="99" t="s">
        <v>36</v>
      </c>
      <c r="D28" s="99" t="s">
        <v>332</v>
      </c>
      <c r="E28" s="125">
        <f t="shared" si="0"/>
        <v>16186.82</v>
      </c>
      <c r="F28" s="125">
        <v>8089.67</v>
      </c>
      <c r="G28" s="125">
        <v>4268.67</v>
      </c>
      <c r="H28" s="125">
        <v>688.27</v>
      </c>
      <c r="I28" s="125">
        <v>31.88</v>
      </c>
      <c r="J28" s="125">
        <v>0</v>
      </c>
      <c r="K28" s="125">
        <v>2930.13</v>
      </c>
      <c r="L28" s="125">
        <v>0</v>
      </c>
      <c r="M28" s="125">
        <v>0</v>
      </c>
      <c r="N28" s="125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170.72</v>
      </c>
      <c r="T28" s="126">
        <v>7122.08</v>
      </c>
      <c r="U28" s="126">
        <v>257.02</v>
      </c>
      <c r="V28" s="126">
        <v>106.53</v>
      </c>
      <c r="W28" s="126">
        <v>509</v>
      </c>
      <c r="X28" s="126">
        <v>3.75</v>
      </c>
      <c r="Y28" s="126">
        <v>14.04</v>
      </c>
      <c r="Z28" s="126">
        <v>70.1</v>
      </c>
      <c r="AA28" s="126">
        <v>36.12</v>
      </c>
      <c r="AB28" s="126">
        <v>0</v>
      </c>
      <c r="AC28" s="126">
        <v>44.09</v>
      </c>
      <c r="AD28" s="126">
        <v>383.57</v>
      </c>
      <c r="AE28" s="126">
        <v>0</v>
      </c>
      <c r="AF28" s="126">
        <v>74.9</v>
      </c>
      <c r="AG28" s="126">
        <v>4.5</v>
      </c>
      <c r="AH28" s="126">
        <v>26.3</v>
      </c>
      <c r="AI28" s="126">
        <v>4</v>
      </c>
      <c r="AJ28" s="126">
        <v>7.32</v>
      </c>
      <c r="AK28" s="126">
        <v>163</v>
      </c>
      <c r="AL28" s="126">
        <v>0</v>
      </c>
      <c r="AM28" s="126">
        <v>0</v>
      </c>
      <c r="AN28" s="126">
        <v>2639.5</v>
      </c>
      <c r="AO28" s="126">
        <v>878.63</v>
      </c>
      <c r="AP28" s="126">
        <v>182.87</v>
      </c>
      <c r="AQ28" s="126">
        <v>127.18</v>
      </c>
      <c r="AR28" s="126">
        <v>98.84</v>
      </c>
      <c r="AS28" s="126">
        <v>157.84</v>
      </c>
      <c r="AT28" s="126">
        <v>75.68</v>
      </c>
      <c r="AU28" s="126">
        <v>1257.3</v>
      </c>
      <c r="AV28" s="126">
        <v>266.52</v>
      </c>
      <c r="AW28" s="126">
        <v>0</v>
      </c>
      <c r="AX28" s="126">
        <v>0</v>
      </c>
      <c r="AY28" s="126">
        <v>0</v>
      </c>
      <c r="AZ28" s="126">
        <v>0</v>
      </c>
      <c r="BA28" s="126">
        <v>0</v>
      </c>
      <c r="BB28" s="126">
        <v>0</v>
      </c>
      <c r="BC28" s="126">
        <v>0</v>
      </c>
      <c r="BD28" s="126">
        <v>0</v>
      </c>
      <c r="BE28" s="126">
        <v>1.82</v>
      </c>
      <c r="BF28" s="126">
        <v>0</v>
      </c>
      <c r="BG28" s="126">
        <v>264.7</v>
      </c>
      <c r="BH28" s="126">
        <v>0</v>
      </c>
      <c r="BI28" s="126">
        <v>0</v>
      </c>
      <c r="BJ28" s="126">
        <v>0</v>
      </c>
      <c r="BK28" s="126">
        <v>0</v>
      </c>
      <c r="BL28" s="126">
        <v>0</v>
      </c>
      <c r="BM28" s="126">
        <v>0</v>
      </c>
      <c r="BN28" s="126">
        <v>0</v>
      </c>
      <c r="BO28" s="126">
        <v>0</v>
      </c>
      <c r="BP28" s="126">
        <v>0</v>
      </c>
      <c r="BQ28" s="126">
        <v>0</v>
      </c>
      <c r="BR28" s="126">
        <v>0</v>
      </c>
      <c r="BS28" s="126">
        <v>0</v>
      </c>
      <c r="BT28" s="126">
        <v>0</v>
      </c>
      <c r="BU28" s="126">
        <v>0</v>
      </c>
      <c r="BV28" s="126">
        <v>0</v>
      </c>
      <c r="BW28" s="126">
        <v>0</v>
      </c>
      <c r="BX28" s="126">
        <v>0</v>
      </c>
      <c r="BY28" s="126">
        <v>0</v>
      </c>
      <c r="BZ28" s="126">
        <v>208.55</v>
      </c>
      <c r="CA28" s="126">
        <v>0</v>
      </c>
      <c r="CB28" s="126">
        <v>36.81</v>
      </c>
      <c r="CC28" s="126">
        <v>0</v>
      </c>
      <c r="CD28" s="126">
        <v>0</v>
      </c>
      <c r="CE28" s="126">
        <v>0</v>
      </c>
      <c r="CF28" s="126">
        <v>171.74</v>
      </c>
      <c r="CG28" s="126">
        <v>0</v>
      </c>
      <c r="CH28" s="126">
        <v>0</v>
      </c>
      <c r="CI28" s="126">
        <v>0</v>
      </c>
      <c r="CJ28" s="126">
        <v>0</v>
      </c>
      <c r="CK28" s="126">
        <v>0</v>
      </c>
      <c r="CL28" s="126">
        <v>0</v>
      </c>
      <c r="CM28" s="126">
        <v>0</v>
      </c>
      <c r="CN28" s="126">
        <v>0</v>
      </c>
      <c r="CO28" s="126">
        <v>0</v>
      </c>
      <c r="CP28" s="126">
        <v>0</v>
      </c>
      <c r="CQ28" s="126">
        <v>0</v>
      </c>
      <c r="CR28" s="126">
        <v>0</v>
      </c>
      <c r="CS28" s="126">
        <v>0</v>
      </c>
      <c r="CT28" s="126">
        <v>0</v>
      </c>
      <c r="CU28" s="126">
        <v>0</v>
      </c>
      <c r="CV28" s="126">
        <v>0</v>
      </c>
      <c r="CW28" s="126">
        <v>0</v>
      </c>
      <c r="CX28" s="126">
        <v>0</v>
      </c>
      <c r="CY28" s="126">
        <v>0</v>
      </c>
      <c r="CZ28" s="126">
        <v>0</v>
      </c>
      <c r="DA28" s="126">
        <v>0</v>
      </c>
      <c r="DB28" s="126">
        <v>0</v>
      </c>
      <c r="DC28" s="126">
        <v>0</v>
      </c>
      <c r="DD28" s="126">
        <v>500</v>
      </c>
      <c r="DE28" s="126">
        <v>0</v>
      </c>
      <c r="DF28" s="126">
        <v>0</v>
      </c>
      <c r="DG28" s="126">
        <v>0</v>
      </c>
      <c r="DH28" s="126">
        <v>0</v>
      </c>
      <c r="DI28" s="126">
        <v>500</v>
      </c>
    </row>
    <row r="29" spans="1:113" ht="19.5" customHeight="1">
      <c r="A29" s="99" t="s">
        <v>36</v>
      </c>
      <c r="B29" s="99" t="s">
        <v>36</v>
      </c>
      <c r="C29" s="99" t="s">
        <v>36</v>
      </c>
      <c r="D29" s="99" t="s">
        <v>333</v>
      </c>
      <c r="E29" s="125">
        <f t="shared" si="0"/>
        <v>16186.82</v>
      </c>
      <c r="F29" s="125">
        <v>8089.67</v>
      </c>
      <c r="G29" s="125">
        <v>4268.67</v>
      </c>
      <c r="H29" s="125">
        <v>688.27</v>
      </c>
      <c r="I29" s="125">
        <v>31.88</v>
      </c>
      <c r="J29" s="125">
        <v>0</v>
      </c>
      <c r="K29" s="125">
        <v>2930.13</v>
      </c>
      <c r="L29" s="125">
        <v>0</v>
      </c>
      <c r="M29" s="125">
        <v>0</v>
      </c>
      <c r="N29" s="125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170.72</v>
      </c>
      <c r="T29" s="126">
        <v>7122.08</v>
      </c>
      <c r="U29" s="126">
        <v>257.02</v>
      </c>
      <c r="V29" s="126">
        <v>106.53</v>
      </c>
      <c r="W29" s="126">
        <v>509</v>
      </c>
      <c r="X29" s="126">
        <v>3.75</v>
      </c>
      <c r="Y29" s="126">
        <v>14.04</v>
      </c>
      <c r="Z29" s="126">
        <v>70.1</v>
      </c>
      <c r="AA29" s="126">
        <v>36.12</v>
      </c>
      <c r="AB29" s="126">
        <v>0</v>
      </c>
      <c r="AC29" s="126">
        <v>44.09</v>
      </c>
      <c r="AD29" s="126">
        <v>383.57</v>
      </c>
      <c r="AE29" s="126">
        <v>0</v>
      </c>
      <c r="AF29" s="126">
        <v>74.9</v>
      </c>
      <c r="AG29" s="126">
        <v>4.5</v>
      </c>
      <c r="AH29" s="126">
        <v>26.3</v>
      </c>
      <c r="AI29" s="126">
        <v>4</v>
      </c>
      <c r="AJ29" s="126">
        <v>7.32</v>
      </c>
      <c r="AK29" s="126">
        <v>163</v>
      </c>
      <c r="AL29" s="126">
        <v>0</v>
      </c>
      <c r="AM29" s="126">
        <v>0</v>
      </c>
      <c r="AN29" s="126">
        <v>2639.5</v>
      </c>
      <c r="AO29" s="126">
        <v>878.63</v>
      </c>
      <c r="AP29" s="126">
        <v>182.87</v>
      </c>
      <c r="AQ29" s="126">
        <v>127.18</v>
      </c>
      <c r="AR29" s="126">
        <v>98.84</v>
      </c>
      <c r="AS29" s="126">
        <v>157.84</v>
      </c>
      <c r="AT29" s="126">
        <v>75.68</v>
      </c>
      <c r="AU29" s="126">
        <v>1257.3</v>
      </c>
      <c r="AV29" s="126">
        <v>266.52</v>
      </c>
      <c r="AW29" s="126">
        <v>0</v>
      </c>
      <c r="AX29" s="126">
        <v>0</v>
      </c>
      <c r="AY29" s="126">
        <v>0</v>
      </c>
      <c r="AZ29" s="126">
        <v>0</v>
      </c>
      <c r="BA29" s="126">
        <v>0</v>
      </c>
      <c r="BB29" s="126">
        <v>0</v>
      </c>
      <c r="BC29" s="126">
        <v>0</v>
      </c>
      <c r="BD29" s="126">
        <v>0</v>
      </c>
      <c r="BE29" s="126">
        <v>1.82</v>
      </c>
      <c r="BF29" s="126">
        <v>0</v>
      </c>
      <c r="BG29" s="126">
        <v>264.7</v>
      </c>
      <c r="BH29" s="126">
        <v>0</v>
      </c>
      <c r="BI29" s="126">
        <v>0</v>
      </c>
      <c r="BJ29" s="126">
        <v>0</v>
      </c>
      <c r="BK29" s="126">
        <v>0</v>
      </c>
      <c r="BL29" s="126">
        <v>0</v>
      </c>
      <c r="BM29" s="126">
        <v>0</v>
      </c>
      <c r="BN29" s="126">
        <v>0</v>
      </c>
      <c r="BO29" s="126">
        <v>0</v>
      </c>
      <c r="BP29" s="126">
        <v>0</v>
      </c>
      <c r="BQ29" s="126">
        <v>0</v>
      </c>
      <c r="BR29" s="126">
        <v>0</v>
      </c>
      <c r="BS29" s="126">
        <v>0</v>
      </c>
      <c r="BT29" s="126">
        <v>0</v>
      </c>
      <c r="BU29" s="126">
        <v>0</v>
      </c>
      <c r="BV29" s="126">
        <v>0</v>
      </c>
      <c r="BW29" s="126">
        <v>0</v>
      </c>
      <c r="BX29" s="126">
        <v>0</v>
      </c>
      <c r="BY29" s="126">
        <v>0</v>
      </c>
      <c r="BZ29" s="126">
        <v>208.55</v>
      </c>
      <c r="CA29" s="126">
        <v>0</v>
      </c>
      <c r="CB29" s="126">
        <v>36.81</v>
      </c>
      <c r="CC29" s="126">
        <v>0</v>
      </c>
      <c r="CD29" s="126">
        <v>0</v>
      </c>
      <c r="CE29" s="126">
        <v>0</v>
      </c>
      <c r="CF29" s="126">
        <v>171.74</v>
      </c>
      <c r="CG29" s="126">
        <v>0</v>
      </c>
      <c r="CH29" s="126">
        <v>0</v>
      </c>
      <c r="CI29" s="126">
        <v>0</v>
      </c>
      <c r="CJ29" s="126">
        <v>0</v>
      </c>
      <c r="CK29" s="126">
        <v>0</v>
      </c>
      <c r="CL29" s="126">
        <v>0</v>
      </c>
      <c r="CM29" s="126">
        <v>0</v>
      </c>
      <c r="CN29" s="126">
        <v>0</v>
      </c>
      <c r="CO29" s="126">
        <v>0</v>
      </c>
      <c r="CP29" s="126">
        <v>0</v>
      </c>
      <c r="CQ29" s="126">
        <v>0</v>
      </c>
      <c r="CR29" s="126">
        <v>0</v>
      </c>
      <c r="CS29" s="126">
        <v>0</v>
      </c>
      <c r="CT29" s="126">
        <v>0</v>
      </c>
      <c r="CU29" s="126">
        <v>0</v>
      </c>
      <c r="CV29" s="126">
        <v>0</v>
      </c>
      <c r="CW29" s="126">
        <v>0</v>
      </c>
      <c r="CX29" s="126">
        <v>0</v>
      </c>
      <c r="CY29" s="126">
        <v>0</v>
      </c>
      <c r="CZ29" s="126">
        <v>0</v>
      </c>
      <c r="DA29" s="126">
        <v>0</v>
      </c>
      <c r="DB29" s="126">
        <v>0</v>
      </c>
      <c r="DC29" s="126">
        <v>0</v>
      </c>
      <c r="DD29" s="126">
        <v>500</v>
      </c>
      <c r="DE29" s="126">
        <v>0</v>
      </c>
      <c r="DF29" s="126">
        <v>0</v>
      </c>
      <c r="DG29" s="126">
        <v>0</v>
      </c>
      <c r="DH29" s="126">
        <v>0</v>
      </c>
      <c r="DI29" s="126">
        <v>500</v>
      </c>
    </row>
    <row r="30" spans="1:113" ht="19.5" customHeight="1">
      <c r="A30" s="99" t="s">
        <v>97</v>
      </c>
      <c r="B30" s="99" t="s">
        <v>88</v>
      </c>
      <c r="C30" s="99" t="s">
        <v>98</v>
      </c>
      <c r="D30" s="99" t="s">
        <v>99</v>
      </c>
      <c r="E30" s="125">
        <f t="shared" si="0"/>
        <v>16186.82</v>
      </c>
      <c r="F30" s="125">
        <v>8089.67</v>
      </c>
      <c r="G30" s="125">
        <v>4268.67</v>
      </c>
      <c r="H30" s="125">
        <v>688.27</v>
      </c>
      <c r="I30" s="125">
        <v>31.88</v>
      </c>
      <c r="J30" s="125">
        <v>0</v>
      </c>
      <c r="K30" s="125">
        <v>2930.13</v>
      </c>
      <c r="L30" s="125">
        <v>0</v>
      </c>
      <c r="M30" s="125">
        <v>0</v>
      </c>
      <c r="N30" s="125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170.72</v>
      </c>
      <c r="T30" s="126">
        <v>7122.08</v>
      </c>
      <c r="U30" s="126">
        <v>257.02</v>
      </c>
      <c r="V30" s="126">
        <v>106.53</v>
      </c>
      <c r="W30" s="126">
        <v>509</v>
      </c>
      <c r="X30" s="126">
        <v>3.75</v>
      </c>
      <c r="Y30" s="126">
        <v>14.04</v>
      </c>
      <c r="Z30" s="126">
        <v>70.1</v>
      </c>
      <c r="AA30" s="126">
        <v>36.12</v>
      </c>
      <c r="AB30" s="126">
        <v>0</v>
      </c>
      <c r="AC30" s="126">
        <v>44.09</v>
      </c>
      <c r="AD30" s="126">
        <v>383.57</v>
      </c>
      <c r="AE30" s="126">
        <v>0</v>
      </c>
      <c r="AF30" s="126">
        <v>74.9</v>
      </c>
      <c r="AG30" s="126">
        <v>4.5</v>
      </c>
      <c r="AH30" s="126">
        <v>26.3</v>
      </c>
      <c r="AI30" s="126">
        <v>4</v>
      </c>
      <c r="AJ30" s="126">
        <v>7.32</v>
      </c>
      <c r="AK30" s="126">
        <v>163</v>
      </c>
      <c r="AL30" s="126">
        <v>0</v>
      </c>
      <c r="AM30" s="126">
        <v>0</v>
      </c>
      <c r="AN30" s="126">
        <v>2639.5</v>
      </c>
      <c r="AO30" s="126">
        <v>878.63</v>
      </c>
      <c r="AP30" s="126">
        <v>182.87</v>
      </c>
      <c r="AQ30" s="126">
        <v>127.18</v>
      </c>
      <c r="AR30" s="126">
        <v>98.84</v>
      </c>
      <c r="AS30" s="126">
        <v>157.84</v>
      </c>
      <c r="AT30" s="126">
        <v>75.68</v>
      </c>
      <c r="AU30" s="126">
        <v>1257.3</v>
      </c>
      <c r="AV30" s="126">
        <v>266.52</v>
      </c>
      <c r="AW30" s="126">
        <v>0</v>
      </c>
      <c r="AX30" s="126">
        <v>0</v>
      </c>
      <c r="AY30" s="126">
        <v>0</v>
      </c>
      <c r="AZ30" s="126">
        <v>0</v>
      </c>
      <c r="BA30" s="126">
        <v>0</v>
      </c>
      <c r="BB30" s="126">
        <v>0</v>
      </c>
      <c r="BC30" s="126">
        <v>0</v>
      </c>
      <c r="BD30" s="126">
        <v>0</v>
      </c>
      <c r="BE30" s="126">
        <v>1.82</v>
      </c>
      <c r="BF30" s="126">
        <v>0</v>
      </c>
      <c r="BG30" s="126">
        <v>264.7</v>
      </c>
      <c r="BH30" s="126">
        <v>0</v>
      </c>
      <c r="BI30" s="126">
        <v>0</v>
      </c>
      <c r="BJ30" s="126">
        <v>0</v>
      </c>
      <c r="BK30" s="126">
        <v>0</v>
      </c>
      <c r="BL30" s="126">
        <v>0</v>
      </c>
      <c r="BM30" s="126">
        <v>0</v>
      </c>
      <c r="BN30" s="126">
        <v>0</v>
      </c>
      <c r="BO30" s="126">
        <v>0</v>
      </c>
      <c r="BP30" s="126">
        <v>0</v>
      </c>
      <c r="BQ30" s="126">
        <v>0</v>
      </c>
      <c r="BR30" s="126">
        <v>0</v>
      </c>
      <c r="BS30" s="126">
        <v>0</v>
      </c>
      <c r="BT30" s="126">
        <v>0</v>
      </c>
      <c r="BU30" s="126">
        <v>0</v>
      </c>
      <c r="BV30" s="126">
        <v>0</v>
      </c>
      <c r="BW30" s="126">
        <v>0</v>
      </c>
      <c r="BX30" s="126">
        <v>0</v>
      </c>
      <c r="BY30" s="126">
        <v>0</v>
      </c>
      <c r="BZ30" s="126">
        <v>208.55</v>
      </c>
      <c r="CA30" s="126">
        <v>0</v>
      </c>
      <c r="CB30" s="126">
        <v>36.81</v>
      </c>
      <c r="CC30" s="126">
        <v>0</v>
      </c>
      <c r="CD30" s="126">
        <v>0</v>
      </c>
      <c r="CE30" s="126">
        <v>0</v>
      </c>
      <c r="CF30" s="126">
        <v>171.74</v>
      </c>
      <c r="CG30" s="126">
        <v>0</v>
      </c>
      <c r="CH30" s="126">
        <v>0</v>
      </c>
      <c r="CI30" s="126">
        <v>0</v>
      </c>
      <c r="CJ30" s="126">
        <v>0</v>
      </c>
      <c r="CK30" s="126">
        <v>0</v>
      </c>
      <c r="CL30" s="126">
        <v>0</v>
      </c>
      <c r="CM30" s="126">
        <v>0</v>
      </c>
      <c r="CN30" s="126">
        <v>0</v>
      </c>
      <c r="CO30" s="126">
        <v>0</v>
      </c>
      <c r="CP30" s="126">
        <v>0</v>
      </c>
      <c r="CQ30" s="126">
        <v>0</v>
      </c>
      <c r="CR30" s="126">
        <v>0</v>
      </c>
      <c r="CS30" s="126">
        <v>0</v>
      </c>
      <c r="CT30" s="126">
        <v>0</v>
      </c>
      <c r="CU30" s="126">
        <v>0</v>
      </c>
      <c r="CV30" s="126">
        <v>0</v>
      </c>
      <c r="CW30" s="126">
        <v>0</v>
      </c>
      <c r="CX30" s="126">
        <v>0</v>
      </c>
      <c r="CY30" s="126">
        <v>0</v>
      </c>
      <c r="CZ30" s="126">
        <v>0</v>
      </c>
      <c r="DA30" s="126">
        <v>0</v>
      </c>
      <c r="DB30" s="126">
        <v>0</v>
      </c>
      <c r="DC30" s="126">
        <v>0</v>
      </c>
      <c r="DD30" s="126">
        <v>500</v>
      </c>
      <c r="DE30" s="126">
        <v>0</v>
      </c>
      <c r="DF30" s="126">
        <v>0</v>
      </c>
      <c r="DG30" s="126">
        <v>0</v>
      </c>
      <c r="DH30" s="126">
        <v>0</v>
      </c>
      <c r="DI30" s="126">
        <v>500</v>
      </c>
    </row>
    <row r="31" spans="1:113" ht="19.5" customHeight="1">
      <c r="A31" s="99" t="s">
        <v>36</v>
      </c>
      <c r="B31" s="99" t="s">
        <v>36</v>
      </c>
      <c r="C31" s="99" t="s">
        <v>36</v>
      </c>
      <c r="D31" s="99" t="s">
        <v>334</v>
      </c>
      <c r="E31" s="125">
        <f t="shared" si="0"/>
        <v>1383.89</v>
      </c>
      <c r="F31" s="125">
        <v>1383.89</v>
      </c>
      <c r="G31" s="125">
        <v>0</v>
      </c>
      <c r="H31" s="125">
        <v>424.76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6">
        <v>0</v>
      </c>
      <c r="P31" s="126">
        <v>0</v>
      </c>
      <c r="Q31" s="126">
        <v>959.13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  <c r="AC31" s="126">
        <v>0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6">
        <v>0</v>
      </c>
      <c r="AR31" s="126">
        <v>0</v>
      </c>
      <c r="AS31" s="126">
        <v>0</v>
      </c>
      <c r="AT31" s="126">
        <v>0</v>
      </c>
      <c r="AU31" s="126">
        <v>0</v>
      </c>
      <c r="AV31" s="126">
        <v>0</v>
      </c>
      <c r="AW31" s="126">
        <v>0</v>
      </c>
      <c r="AX31" s="126">
        <v>0</v>
      </c>
      <c r="AY31" s="126">
        <v>0</v>
      </c>
      <c r="AZ31" s="126">
        <v>0</v>
      </c>
      <c r="BA31" s="126">
        <v>0</v>
      </c>
      <c r="BB31" s="126">
        <v>0</v>
      </c>
      <c r="BC31" s="126">
        <v>0</v>
      </c>
      <c r="BD31" s="126">
        <v>0</v>
      </c>
      <c r="BE31" s="126">
        <v>0</v>
      </c>
      <c r="BF31" s="126">
        <v>0</v>
      </c>
      <c r="BG31" s="126">
        <v>0</v>
      </c>
      <c r="BH31" s="126">
        <v>0</v>
      </c>
      <c r="BI31" s="126">
        <v>0</v>
      </c>
      <c r="BJ31" s="126">
        <v>0</v>
      </c>
      <c r="BK31" s="126">
        <v>0</v>
      </c>
      <c r="BL31" s="126">
        <v>0</v>
      </c>
      <c r="BM31" s="126">
        <v>0</v>
      </c>
      <c r="BN31" s="126">
        <v>0</v>
      </c>
      <c r="BO31" s="126">
        <v>0</v>
      </c>
      <c r="BP31" s="126">
        <v>0</v>
      </c>
      <c r="BQ31" s="126">
        <v>0</v>
      </c>
      <c r="BR31" s="126">
        <v>0</v>
      </c>
      <c r="BS31" s="126">
        <v>0</v>
      </c>
      <c r="BT31" s="126">
        <v>0</v>
      </c>
      <c r="BU31" s="126">
        <v>0</v>
      </c>
      <c r="BV31" s="126">
        <v>0</v>
      </c>
      <c r="BW31" s="126">
        <v>0</v>
      </c>
      <c r="BX31" s="126">
        <v>0</v>
      </c>
      <c r="BY31" s="126">
        <v>0</v>
      </c>
      <c r="BZ31" s="126">
        <v>0</v>
      </c>
      <c r="CA31" s="126">
        <v>0</v>
      </c>
      <c r="CB31" s="126">
        <v>0</v>
      </c>
      <c r="CC31" s="126">
        <v>0</v>
      </c>
      <c r="CD31" s="126">
        <v>0</v>
      </c>
      <c r="CE31" s="126">
        <v>0</v>
      </c>
      <c r="CF31" s="126">
        <v>0</v>
      </c>
      <c r="CG31" s="126">
        <v>0</v>
      </c>
      <c r="CH31" s="126">
        <v>0</v>
      </c>
      <c r="CI31" s="126">
        <v>0</v>
      </c>
      <c r="CJ31" s="126">
        <v>0</v>
      </c>
      <c r="CK31" s="126">
        <v>0</v>
      </c>
      <c r="CL31" s="126">
        <v>0</v>
      </c>
      <c r="CM31" s="126">
        <v>0</v>
      </c>
      <c r="CN31" s="126">
        <v>0</v>
      </c>
      <c r="CO31" s="126">
        <v>0</v>
      </c>
      <c r="CP31" s="126">
        <v>0</v>
      </c>
      <c r="CQ31" s="126">
        <v>0</v>
      </c>
      <c r="CR31" s="126">
        <v>0</v>
      </c>
      <c r="CS31" s="126">
        <v>0</v>
      </c>
      <c r="CT31" s="126">
        <v>0</v>
      </c>
      <c r="CU31" s="126">
        <v>0</v>
      </c>
      <c r="CV31" s="126">
        <v>0</v>
      </c>
      <c r="CW31" s="126">
        <v>0</v>
      </c>
      <c r="CX31" s="126">
        <v>0</v>
      </c>
      <c r="CY31" s="126">
        <v>0</v>
      </c>
      <c r="CZ31" s="126">
        <v>0</v>
      </c>
      <c r="DA31" s="126">
        <v>0</v>
      </c>
      <c r="DB31" s="126">
        <v>0</v>
      </c>
      <c r="DC31" s="126">
        <v>0</v>
      </c>
      <c r="DD31" s="126">
        <v>0</v>
      </c>
      <c r="DE31" s="126">
        <v>0</v>
      </c>
      <c r="DF31" s="126">
        <v>0</v>
      </c>
      <c r="DG31" s="126">
        <v>0</v>
      </c>
      <c r="DH31" s="126">
        <v>0</v>
      </c>
      <c r="DI31" s="126">
        <v>0</v>
      </c>
    </row>
    <row r="32" spans="1:113" ht="19.5" customHeight="1">
      <c r="A32" s="99" t="s">
        <v>36</v>
      </c>
      <c r="B32" s="99" t="s">
        <v>36</v>
      </c>
      <c r="C32" s="99" t="s">
        <v>36</v>
      </c>
      <c r="D32" s="99" t="s">
        <v>335</v>
      </c>
      <c r="E32" s="125">
        <f t="shared" si="0"/>
        <v>1383.89</v>
      </c>
      <c r="F32" s="125">
        <v>1383.89</v>
      </c>
      <c r="G32" s="125">
        <v>0</v>
      </c>
      <c r="H32" s="125">
        <v>424.76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6">
        <v>0</v>
      </c>
      <c r="P32" s="126">
        <v>0</v>
      </c>
      <c r="Q32" s="126">
        <v>959.13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  <c r="AC32" s="126">
        <v>0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6">
        <v>0</v>
      </c>
      <c r="AR32" s="126">
        <v>0</v>
      </c>
      <c r="AS32" s="126">
        <v>0</v>
      </c>
      <c r="AT32" s="126">
        <v>0</v>
      </c>
      <c r="AU32" s="126">
        <v>0</v>
      </c>
      <c r="AV32" s="126">
        <v>0</v>
      </c>
      <c r="AW32" s="126">
        <v>0</v>
      </c>
      <c r="AX32" s="126">
        <v>0</v>
      </c>
      <c r="AY32" s="126">
        <v>0</v>
      </c>
      <c r="AZ32" s="126">
        <v>0</v>
      </c>
      <c r="BA32" s="126">
        <v>0</v>
      </c>
      <c r="BB32" s="126">
        <v>0</v>
      </c>
      <c r="BC32" s="126">
        <v>0</v>
      </c>
      <c r="BD32" s="126">
        <v>0</v>
      </c>
      <c r="BE32" s="126">
        <v>0</v>
      </c>
      <c r="BF32" s="126">
        <v>0</v>
      </c>
      <c r="BG32" s="126">
        <v>0</v>
      </c>
      <c r="BH32" s="126">
        <v>0</v>
      </c>
      <c r="BI32" s="126">
        <v>0</v>
      </c>
      <c r="BJ32" s="126">
        <v>0</v>
      </c>
      <c r="BK32" s="126">
        <v>0</v>
      </c>
      <c r="BL32" s="126">
        <v>0</v>
      </c>
      <c r="BM32" s="126">
        <v>0</v>
      </c>
      <c r="BN32" s="126">
        <v>0</v>
      </c>
      <c r="BO32" s="126">
        <v>0</v>
      </c>
      <c r="BP32" s="126">
        <v>0</v>
      </c>
      <c r="BQ32" s="126">
        <v>0</v>
      </c>
      <c r="BR32" s="126">
        <v>0</v>
      </c>
      <c r="BS32" s="126">
        <v>0</v>
      </c>
      <c r="BT32" s="126">
        <v>0</v>
      </c>
      <c r="BU32" s="126">
        <v>0</v>
      </c>
      <c r="BV32" s="126">
        <v>0</v>
      </c>
      <c r="BW32" s="126">
        <v>0</v>
      </c>
      <c r="BX32" s="126">
        <v>0</v>
      </c>
      <c r="BY32" s="126">
        <v>0</v>
      </c>
      <c r="BZ32" s="126">
        <v>0</v>
      </c>
      <c r="CA32" s="126">
        <v>0</v>
      </c>
      <c r="CB32" s="126">
        <v>0</v>
      </c>
      <c r="CC32" s="126">
        <v>0</v>
      </c>
      <c r="CD32" s="126">
        <v>0</v>
      </c>
      <c r="CE32" s="126">
        <v>0</v>
      </c>
      <c r="CF32" s="126">
        <v>0</v>
      </c>
      <c r="CG32" s="126">
        <v>0</v>
      </c>
      <c r="CH32" s="126">
        <v>0</v>
      </c>
      <c r="CI32" s="126">
        <v>0</v>
      </c>
      <c r="CJ32" s="126">
        <v>0</v>
      </c>
      <c r="CK32" s="126">
        <v>0</v>
      </c>
      <c r="CL32" s="126">
        <v>0</v>
      </c>
      <c r="CM32" s="126">
        <v>0</v>
      </c>
      <c r="CN32" s="126">
        <v>0</v>
      </c>
      <c r="CO32" s="126">
        <v>0</v>
      </c>
      <c r="CP32" s="126">
        <v>0</v>
      </c>
      <c r="CQ32" s="126">
        <v>0</v>
      </c>
      <c r="CR32" s="126">
        <v>0</v>
      </c>
      <c r="CS32" s="126">
        <v>0</v>
      </c>
      <c r="CT32" s="126">
        <v>0</v>
      </c>
      <c r="CU32" s="126">
        <v>0</v>
      </c>
      <c r="CV32" s="126">
        <v>0</v>
      </c>
      <c r="CW32" s="126">
        <v>0</v>
      </c>
      <c r="CX32" s="126">
        <v>0</v>
      </c>
      <c r="CY32" s="126">
        <v>0</v>
      </c>
      <c r="CZ32" s="126">
        <v>0</v>
      </c>
      <c r="DA32" s="126">
        <v>0</v>
      </c>
      <c r="DB32" s="126">
        <v>0</v>
      </c>
      <c r="DC32" s="126">
        <v>0</v>
      </c>
      <c r="DD32" s="126">
        <v>0</v>
      </c>
      <c r="DE32" s="126">
        <v>0</v>
      </c>
      <c r="DF32" s="126">
        <v>0</v>
      </c>
      <c r="DG32" s="126">
        <v>0</v>
      </c>
      <c r="DH32" s="126">
        <v>0</v>
      </c>
      <c r="DI32" s="126">
        <v>0</v>
      </c>
    </row>
    <row r="33" spans="1:113" ht="19.5" customHeight="1">
      <c r="A33" s="99" t="s">
        <v>100</v>
      </c>
      <c r="B33" s="99" t="s">
        <v>90</v>
      </c>
      <c r="C33" s="99" t="s">
        <v>88</v>
      </c>
      <c r="D33" s="99" t="s">
        <v>101</v>
      </c>
      <c r="E33" s="125">
        <f t="shared" si="0"/>
        <v>959.13</v>
      </c>
      <c r="F33" s="125">
        <v>959.13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6">
        <v>0</v>
      </c>
      <c r="P33" s="126">
        <v>0</v>
      </c>
      <c r="Q33" s="126">
        <v>959.13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6">
        <v>0</v>
      </c>
      <c r="AR33" s="126">
        <v>0</v>
      </c>
      <c r="AS33" s="126">
        <v>0</v>
      </c>
      <c r="AT33" s="126">
        <v>0</v>
      </c>
      <c r="AU33" s="126">
        <v>0</v>
      </c>
      <c r="AV33" s="126">
        <v>0</v>
      </c>
      <c r="AW33" s="126">
        <v>0</v>
      </c>
      <c r="AX33" s="126">
        <v>0</v>
      </c>
      <c r="AY33" s="126">
        <v>0</v>
      </c>
      <c r="AZ33" s="126">
        <v>0</v>
      </c>
      <c r="BA33" s="126">
        <v>0</v>
      </c>
      <c r="BB33" s="126">
        <v>0</v>
      </c>
      <c r="BC33" s="126">
        <v>0</v>
      </c>
      <c r="BD33" s="126">
        <v>0</v>
      </c>
      <c r="BE33" s="126">
        <v>0</v>
      </c>
      <c r="BF33" s="126">
        <v>0</v>
      </c>
      <c r="BG33" s="126">
        <v>0</v>
      </c>
      <c r="BH33" s="126">
        <v>0</v>
      </c>
      <c r="BI33" s="126">
        <v>0</v>
      </c>
      <c r="BJ33" s="126">
        <v>0</v>
      </c>
      <c r="BK33" s="126">
        <v>0</v>
      </c>
      <c r="BL33" s="126">
        <v>0</v>
      </c>
      <c r="BM33" s="126">
        <v>0</v>
      </c>
      <c r="BN33" s="126">
        <v>0</v>
      </c>
      <c r="BO33" s="126">
        <v>0</v>
      </c>
      <c r="BP33" s="126">
        <v>0</v>
      </c>
      <c r="BQ33" s="126">
        <v>0</v>
      </c>
      <c r="BR33" s="126">
        <v>0</v>
      </c>
      <c r="BS33" s="126">
        <v>0</v>
      </c>
      <c r="BT33" s="126">
        <v>0</v>
      </c>
      <c r="BU33" s="126">
        <v>0</v>
      </c>
      <c r="BV33" s="126">
        <v>0</v>
      </c>
      <c r="BW33" s="126">
        <v>0</v>
      </c>
      <c r="BX33" s="126">
        <v>0</v>
      </c>
      <c r="BY33" s="126">
        <v>0</v>
      </c>
      <c r="BZ33" s="126">
        <v>0</v>
      </c>
      <c r="CA33" s="126">
        <v>0</v>
      </c>
      <c r="CB33" s="126">
        <v>0</v>
      </c>
      <c r="CC33" s="126">
        <v>0</v>
      </c>
      <c r="CD33" s="126">
        <v>0</v>
      </c>
      <c r="CE33" s="126">
        <v>0</v>
      </c>
      <c r="CF33" s="126">
        <v>0</v>
      </c>
      <c r="CG33" s="126">
        <v>0</v>
      </c>
      <c r="CH33" s="126">
        <v>0</v>
      </c>
      <c r="CI33" s="126">
        <v>0</v>
      </c>
      <c r="CJ33" s="126">
        <v>0</v>
      </c>
      <c r="CK33" s="126">
        <v>0</v>
      </c>
      <c r="CL33" s="126">
        <v>0</v>
      </c>
      <c r="CM33" s="126">
        <v>0</v>
      </c>
      <c r="CN33" s="126">
        <v>0</v>
      </c>
      <c r="CO33" s="126">
        <v>0</v>
      </c>
      <c r="CP33" s="126">
        <v>0</v>
      </c>
      <c r="CQ33" s="126">
        <v>0</v>
      </c>
      <c r="CR33" s="126">
        <v>0</v>
      </c>
      <c r="CS33" s="126">
        <v>0</v>
      </c>
      <c r="CT33" s="126">
        <v>0</v>
      </c>
      <c r="CU33" s="126">
        <v>0</v>
      </c>
      <c r="CV33" s="126">
        <v>0</v>
      </c>
      <c r="CW33" s="126">
        <v>0</v>
      </c>
      <c r="CX33" s="126">
        <v>0</v>
      </c>
      <c r="CY33" s="126">
        <v>0</v>
      </c>
      <c r="CZ33" s="126">
        <v>0</v>
      </c>
      <c r="DA33" s="126">
        <v>0</v>
      </c>
      <c r="DB33" s="126">
        <v>0</v>
      </c>
      <c r="DC33" s="126">
        <v>0</v>
      </c>
      <c r="DD33" s="126">
        <v>0</v>
      </c>
      <c r="DE33" s="126">
        <v>0</v>
      </c>
      <c r="DF33" s="126">
        <v>0</v>
      </c>
      <c r="DG33" s="126">
        <v>0</v>
      </c>
      <c r="DH33" s="126">
        <v>0</v>
      </c>
      <c r="DI33" s="126">
        <v>0</v>
      </c>
    </row>
    <row r="34" spans="1:113" ht="19.5" customHeight="1">
      <c r="A34" s="99" t="s">
        <v>100</v>
      </c>
      <c r="B34" s="99" t="s">
        <v>90</v>
      </c>
      <c r="C34" s="99" t="s">
        <v>83</v>
      </c>
      <c r="D34" s="99" t="s">
        <v>102</v>
      </c>
      <c r="E34" s="125">
        <f t="shared" si="0"/>
        <v>424.76</v>
      </c>
      <c r="F34" s="125">
        <v>424.76</v>
      </c>
      <c r="G34" s="125">
        <v>0</v>
      </c>
      <c r="H34" s="125">
        <v>424.76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6">
        <v>0</v>
      </c>
      <c r="AR34" s="126">
        <v>0</v>
      </c>
      <c r="AS34" s="126">
        <v>0</v>
      </c>
      <c r="AT34" s="126">
        <v>0</v>
      </c>
      <c r="AU34" s="126">
        <v>0</v>
      </c>
      <c r="AV34" s="126">
        <v>0</v>
      </c>
      <c r="AW34" s="126">
        <v>0</v>
      </c>
      <c r="AX34" s="126">
        <v>0</v>
      </c>
      <c r="AY34" s="126">
        <v>0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>
        <v>0</v>
      </c>
      <c r="BF34" s="126">
        <v>0</v>
      </c>
      <c r="BG34" s="126">
        <v>0</v>
      </c>
      <c r="BH34" s="126">
        <v>0</v>
      </c>
      <c r="BI34" s="126">
        <v>0</v>
      </c>
      <c r="BJ34" s="126">
        <v>0</v>
      </c>
      <c r="BK34" s="126">
        <v>0</v>
      </c>
      <c r="BL34" s="126">
        <v>0</v>
      </c>
      <c r="BM34" s="126">
        <v>0</v>
      </c>
      <c r="BN34" s="126">
        <v>0</v>
      </c>
      <c r="BO34" s="126">
        <v>0</v>
      </c>
      <c r="BP34" s="126">
        <v>0</v>
      </c>
      <c r="BQ34" s="126">
        <v>0</v>
      </c>
      <c r="BR34" s="126">
        <v>0</v>
      </c>
      <c r="BS34" s="126">
        <v>0</v>
      </c>
      <c r="BT34" s="126">
        <v>0</v>
      </c>
      <c r="BU34" s="126">
        <v>0</v>
      </c>
      <c r="BV34" s="126">
        <v>0</v>
      </c>
      <c r="BW34" s="126">
        <v>0</v>
      </c>
      <c r="BX34" s="126">
        <v>0</v>
      </c>
      <c r="BY34" s="126">
        <v>0</v>
      </c>
      <c r="BZ34" s="126">
        <v>0</v>
      </c>
      <c r="CA34" s="126">
        <v>0</v>
      </c>
      <c r="CB34" s="126">
        <v>0</v>
      </c>
      <c r="CC34" s="126">
        <v>0</v>
      </c>
      <c r="CD34" s="126">
        <v>0</v>
      </c>
      <c r="CE34" s="126">
        <v>0</v>
      </c>
      <c r="CF34" s="126">
        <v>0</v>
      </c>
      <c r="CG34" s="126">
        <v>0</v>
      </c>
      <c r="CH34" s="126">
        <v>0</v>
      </c>
      <c r="CI34" s="126">
        <v>0</v>
      </c>
      <c r="CJ34" s="126">
        <v>0</v>
      </c>
      <c r="CK34" s="126">
        <v>0</v>
      </c>
      <c r="CL34" s="126">
        <v>0</v>
      </c>
      <c r="CM34" s="126">
        <v>0</v>
      </c>
      <c r="CN34" s="126">
        <v>0</v>
      </c>
      <c r="CO34" s="126">
        <v>0</v>
      </c>
      <c r="CP34" s="126">
        <v>0</v>
      </c>
      <c r="CQ34" s="126">
        <v>0</v>
      </c>
      <c r="CR34" s="126">
        <v>0</v>
      </c>
      <c r="CS34" s="126">
        <v>0</v>
      </c>
      <c r="CT34" s="126">
        <v>0</v>
      </c>
      <c r="CU34" s="126">
        <v>0</v>
      </c>
      <c r="CV34" s="126">
        <v>0</v>
      </c>
      <c r="CW34" s="126">
        <v>0</v>
      </c>
      <c r="CX34" s="126">
        <v>0</v>
      </c>
      <c r="CY34" s="126">
        <v>0</v>
      </c>
      <c r="CZ34" s="126">
        <v>0</v>
      </c>
      <c r="DA34" s="126">
        <v>0</v>
      </c>
      <c r="DB34" s="126">
        <v>0</v>
      </c>
      <c r="DC34" s="126">
        <v>0</v>
      </c>
      <c r="DD34" s="126">
        <v>0</v>
      </c>
      <c r="DE34" s="126">
        <v>0</v>
      </c>
      <c r="DF34" s="126">
        <v>0</v>
      </c>
      <c r="DG34" s="126">
        <v>0</v>
      </c>
      <c r="DH34" s="126">
        <v>0</v>
      </c>
      <c r="DI34" s="12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9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5"/>
      <c r="B1" s="85"/>
      <c r="C1" s="85"/>
      <c r="D1" s="86"/>
      <c r="E1" s="85"/>
      <c r="F1" s="85"/>
      <c r="G1" s="87" t="s">
        <v>336</v>
      </c>
    </row>
    <row r="2" spans="1:7" ht="25.5" customHeight="1">
      <c r="A2" s="63" t="s">
        <v>337</v>
      </c>
      <c r="B2" s="63"/>
      <c r="C2" s="63"/>
      <c r="D2" s="63"/>
      <c r="E2" s="63"/>
      <c r="F2" s="63"/>
      <c r="G2" s="63"/>
    </row>
    <row r="3" spans="1:7" ht="19.5" customHeight="1">
      <c r="A3" s="64" t="s">
        <v>2</v>
      </c>
      <c r="B3" s="64"/>
      <c r="C3" s="64"/>
      <c r="D3" s="64"/>
      <c r="E3" s="88"/>
      <c r="F3" s="88"/>
      <c r="G3" s="66" t="s">
        <v>3</v>
      </c>
    </row>
    <row r="4" spans="1:7" ht="19.5" customHeight="1">
      <c r="A4" s="102" t="s">
        <v>338</v>
      </c>
      <c r="B4" s="103"/>
      <c r="C4" s="103"/>
      <c r="D4" s="104"/>
      <c r="E4" s="111" t="s">
        <v>134</v>
      </c>
      <c r="F4" s="74"/>
      <c r="G4" s="74"/>
    </row>
    <row r="5" spans="1:7" ht="19.5" customHeight="1">
      <c r="A5" s="67" t="s">
        <v>66</v>
      </c>
      <c r="B5" s="69"/>
      <c r="C5" s="112" t="s">
        <v>67</v>
      </c>
      <c r="D5" s="113" t="s">
        <v>239</v>
      </c>
      <c r="E5" s="74" t="s">
        <v>56</v>
      </c>
      <c r="F5" s="71" t="s">
        <v>339</v>
      </c>
      <c r="G5" s="114" t="s">
        <v>340</v>
      </c>
    </row>
    <row r="6" spans="1:7" ht="33.75" customHeight="1">
      <c r="A6" s="76" t="s">
        <v>76</v>
      </c>
      <c r="B6" s="77" t="s">
        <v>77</v>
      </c>
      <c r="C6" s="115"/>
      <c r="D6" s="116"/>
      <c r="E6" s="80"/>
      <c r="F6" s="81"/>
      <c r="G6" s="98"/>
    </row>
    <row r="7" spans="1:7" ht="19.5" customHeight="1">
      <c r="A7" s="82" t="s">
        <v>36</v>
      </c>
      <c r="B7" s="99" t="s">
        <v>36</v>
      </c>
      <c r="C7" s="117" t="s">
        <v>36</v>
      </c>
      <c r="D7" s="82" t="s">
        <v>56</v>
      </c>
      <c r="E7" s="100">
        <f aca="true" t="shared" si="0" ref="E7:E70">SUM(F7:G7)</f>
        <v>15195.990000000002</v>
      </c>
      <c r="F7" s="100">
        <v>13728.45</v>
      </c>
      <c r="G7" s="83">
        <v>1467.54</v>
      </c>
    </row>
    <row r="8" spans="1:7" ht="19.5" customHeight="1">
      <c r="A8" s="82" t="s">
        <v>36</v>
      </c>
      <c r="B8" s="99" t="s">
        <v>36</v>
      </c>
      <c r="C8" s="117" t="s">
        <v>36</v>
      </c>
      <c r="D8" s="82" t="s">
        <v>79</v>
      </c>
      <c r="E8" s="100">
        <f t="shared" si="0"/>
        <v>1458.2600000000002</v>
      </c>
      <c r="F8" s="100">
        <v>1104.65</v>
      </c>
      <c r="G8" s="83">
        <v>353.61</v>
      </c>
    </row>
    <row r="9" spans="1:7" ht="19.5" customHeight="1">
      <c r="A9" s="82" t="s">
        <v>36</v>
      </c>
      <c r="B9" s="99" t="s">
        <v>36</v>
      </c>
      <c r="C9" s="117" t="s">
        <v>36</v>
      </c>
      <c r="D9" s="82" t="s">
        <v>80</v>
      </c>
      <c r="E9" s="100">
        <f t="shared" si="0"/>
        <v>1458.2600000000002</v>
      </c>
      <c r="F9" s="100">
        <v>1104.65</v>
      </c>
      <c r="G9" s="83">
        <v>353.61</v>
      </c>
    </row>
    <row r="10" spans="1:7" ht="19.5" customHeight="1">
      <c r="A10" s="82" t="s">
        <v>36</v>
      </c>
      <c r="B10" s="99" t="s">
        <v>36</v>
      </c>
      <c r="C10" s="117" t="s">
        <v>36</v>
      </c>
      <c r="D10" s="82" t="s">
        <v>341</v>
      </c>
      <c r="E10" s="100">
        <f t="shared" si="0"/>
        <v>1073.78</v>
      </c>
      <c r="F10" s="100">
        <v>1073.78</v>
      </c>
      <c r="G10" s="83">
        <v>0</v>
      </c>
    </row>
    <row r="11" spans="1:7" ht="19.5" customHeight="1">
      <c r="A11" s="82" t="s">
        <v>342</v>
      </c>
      <c r="B11" s="99" t="s">
        <v>88</v>
      </c>
      <c r="C11" s="117" t="s">
        <v>84</v>
      </c>
      <c r="D11" s="82" t="s">
        <v>343</v>
      </c>
      <c r="E11" s="100">
        <f t="shared" si="0"/>
        <v>343.33</v>
      </c>
      <c r="F11" s="100">
        <v>343.33</v>
      </c>
      <c r="G11" s="83">
        <v>0</v>
      </c>
    </row>
    <row r="12" spans="1:7" ht="19.5" customHeight="1">
      <c r="A12" s="82" t="s">
        <v>342</v>
      </c>
      <c r="B12" s="99" t="s">
        <v>90</v>
      </c>
      <c r="C12" s="117" t="s">
        <v>84</v>
      </c>
      <c r="D12" s="82" t="s">
        <v>344</v>
      </c>
      <c r="E12" s="100">
        <f t="shared" si="0"/>
        <v>372.56</v>
      </c>
      <c r="F12" s="100">
        <v>372.56</v>
      </c>
      <c r="G12" s="83">
        <v>0</v>
      </c>
    </row>
    <row r="13" spans="1:7" ht="19.5" customHeight="1">
      <c r="A13" s="82" t="s">
        <v>342</v>
      </c>
      <c r="B13" s="99" t="s">
        <v>83</v>
      </c>
      <c r="C13" s="117" t="s">
        <v>84</v>
      </c>
      <c r="D13" s="82" t="s">
        <v>345</v>
      </c>
      <c r="E13" s="100">
        <f t="shared" si="0"/>
        <v>28.61</v>
      </c>
      <c r="F13" s="100">
        <v>28.61</v>
      </c>
      <c r="G13" s="83">
        <v>0</v>
      </c>
    </row>
    <row r="14" spans="1:7" ht="19.5" customHeight="1">
      <c r="A14" s="82" t="s">
        <v>342</v>
      </c>
      <c r="B14" s="99" t="s">
        <v>82</v>
      </c>
      <c r="C14" s="117" t="s">
        <v>84</v>
      </c>
      <c r="D14" s="82" t="s">
        <v>346</v>
      </c>
      <c r="E14" s="100">
        <f t="shared" si="0"/>
        <v>104.79</v>
      </c>
      <c r="F14" s="100">
        <v>104.79</v>
      </c>
      <c r="G14" s="83">
        <v>0</v>
      </c>
    </row>
    <row r="15" spans="1:7" ht="19.5" customHeight="1">
      <c r="A15" s="82" t="s">
        <v>342</v>
      </c>
      <c r="B15" s="99" t="s">
        <v>347</v>
      </c>
      <c r="C15" s="117" t="s">
        <v>84</v>
      </c>
      <c r="D15" s="82" t="s">
        <v>348</v>
      </c>
      <c r="E15" s="100">
        <f t="shared" si="0"/>
        <v>79.52</v>
      </c>
      <c r="F15" s="100">
        <v>79.52</v>
      </c>
      <c r="G15" s="83">
        <v>0</v>
      </c>
    </row>
    <row r="16" spans="1:7" ht="19.5" customHeight="1">
      <c r="A16" s="82" t="s">
        <v>342</v>
      </c>
      <c r="B16" s="99" t="s">
        <v>94</v>
      </c>
      <c r="C16" s="117" t="s">
        <v>84</v>
      </c>
      <c r="D16" s="82" t="s">
        <v>349</v>
      </c>
      <c r="E16" s="100">
        <f t="shared" si="0"/>
        <v>29.99</v>
      </c>
      <c r="F16" s="100">
        <v>29.99</v>
      </c>
      <c r="G16" s="83">
        <v>0</v>
      </c>
    </row>
    <row r="17" spans="1:7" ht="19.5" customHeight="1">
      <c r="A17" s="82" t="s">
        <v>342</v>
      </c>
      <c r="B17" s="99" t="s">
        <v>350</v>
      </c>
      <c r="C17" s="117" t="s">
        <v>84</v>
      </c>
      <c r="D17" s="82" t="s">
        <v>196</v>
      </c>
      <c r="E17" s="100">
        <f t="shared" si="0"/>
        <v>106.03</v>
      </c>
      <c r="F17" s="100">
        <v>106.03</v>
      </c>
      <c r="G17" s="83">
        <v>0</v>
      </c>
    </row>
    <row r="18" spans="1:7" ht="19.5" customHeight="1">
      <c r="A18" s="82" t="s">
        <v>342</v>
      </c>
      <c r="B18" s="99" t="s">
        <v>98</v>
      </c>
      <c r="C18" s="117" t="s">
        <v>84</v>
      </c>
      <c r="D18" s="82" t="s">
        <v>197</v>
      </c>
      <c r="E18" s="100">
        <f t="shared" si="0"/>
        <v>8.95</v>
      </c>
      <c r="F18" s="100">
        <v>8.95</v>
      </c>
      <c r="G18" s="83">
        <v>0</v>
      </c>
    </row>
    <row r="19" spans="1:7" ht="19.5" customHeight="1">
      <c r="A19" s="82" t="s">
        <v>36</v>
      </c>
      <c r="B19" s="99" t="s">
        <v>36</v>
      </c>
      <c r="C19" s="117" t="s">
        <v>36</v>
      </c>
      <c r="D19" s="82" t="s">
        <v>351</v>
      </c>
      <c r="E19" s="100">
        <f t="shared" si="0"/>
        <v>353.61</v>
      </c>
      <c r="F19" s="100">
        <v>0</v>
      </c>
      <c r="G19" s="83">
        <v>353.61</v>
      </c>
    </row>
    <row r="20" spans="1:7" ht="19.5" customHeight="1">
      <c r="A20" s="82" t="s">
        <v>352</v>
      </c>
      <c r="B20" s="99" t="s">
        <v>88</v>
      </c>
      <c r="C20" s="117" t="s">
        <v>84</v>
      </c>
      <c r="D20" s="82" t="s">
        <v>353</v>
      </c>
      <c r="E20" s="100">
        <f t="shared" si="0"/>
        <v>25.24</v>
      </c>
      <c r="F20" s="100">
        <v>0</v>
      </c>
      <c r="G20" s="83">
        <v>25.24</v>
      </c>
    </row>
    <row r="21" spans="1:7" ht="19.5" customHeight="1">
      <c r="A21" s="82" t="s">
        <v>352</v>
      </c>
      <c r="B21" s="99" t="s">
        <v>90</v>
      </c>
      <c r="C21" s="117" t="s">
        <v>84</v>
      </c>
      <c r="D21" s="82" t="s">
        <v>354</v>
      </c>
      <c r="E21" s="100">
        <f t="shared" si="0"/>
        <v>4.5</v>
      </c>
      <c r="F21" s="100">
        <v>0</v>
      </c>
      <c r="G21" s="83">
        <v>4.5</v>
      </c>
    </row>
    <row r="22" spans="1:7" ht="19.5" customHeight="1">
      <c r="A22" s="82" t="s">
        <v>352</v>
      </c>
      <c r="B22" s="99" t="s">
        <v>83</v>
      </c>
      <c r="C22" s="117" t="s">
        <v>84</v>
      </c>
      <c r="D22" s="82" t="s">
        <v>355</v>
      </c>
      <c r="E22" s="100">
        <f t="shared" si="0"/>
        <v>3</v>
      </c>
      <c r="F22" s="100">
        <v>0</v>
      </c>
      <c r="G22" s="83">
        <v>3</v>
      </c>
    </row>
    <row r="23" spans="1:7" ht="19.5" customHeight="1">
      <c r="A23" s="82" t="s">
        <v>352</v>
      </c>
      <c r="B23" s="99" t="s">
        <v>356</v>
      </c>
      <c r="C23" s="117" t="s">
        <v>84</v>
      </c>
      <c r="D23" s="82" t="s">
        <v>357</v>
      </c>
      <c r="E23" s="100">
        <f t="shared" si="0"/>
        <v>0.15</v>
      </c>
      <c r="F23" s="100">
        <v>0</v>
      </c>
      <c r="G23" s="83">
        <v>0.15</v>
      </c>
    </row>
    <row r="24" spans="1:7" ht="19.5" customHeight="1">
      <c r="A24" s="82" t="s">
        <v>352</v>
      </c>
      <c r="B24" s="99" t="s">
        <v>87</v>
      </c>
      <c r="C24" s="117" t="s">
        <v>84</v>
      </c>
      <c r="D24" s="82" t="s">
        <v>358</v>
      </c>
      <c r="E24" s="100">
        <f t="shared" si="0"/>
        <v>1</v>
      </c>
      <c r="F24" s="100">
        <v>0</v>
      </c>
      <c r="G24" s="83">
        <v>1</v>
      </c>
    </row>
    <row r="25" spans="1:7" ht="19.5" customHeight="1">
      <c r="A25" s="82" t="s">
        <v>352</v>
      </c>
      <c r="B25" s="99" t="s">
        <v>117</v>
      </c>
      <c r="C25" s="117" t="s">
        <v>84</v>
      </c>
      <c r="D25" s="82" t="s">
        <v>359</v>
      </c>
      <c r="E25" s="100">
        <f t="shared" si="0"/>
        <v>16</v>
      </c>
      <c r="F25" s="100">
        <v>0</v>
      </c>
      <c r="G25" s="83">
        <v>16</v>
      </c>
    </row>
    <row r="26" spans="1:7" ht="19.5" customHeight="1">
      <c r="A26" s="82" t="s">
        <v>352</v>
      </c>
      <c r="B26" s="99" t="s">
        <v>360</v>
      </c>
      <c r="C26" s="117" t="s">
        <v>84</v>
      </c>
      <c r="D26" s="82" t="s">
        <v>361</v>
      </c>
      <c r="E26" s="100">
        <f t="shared" si="0"/>
        <v>11</v>
      </c>
      <c r="F26" s="100">
        <v>0</v>
      </c>
      <c r="G26" s="83">
        <v>11</v>
      </c>
    </row>
    <row r="27" spans="1:7" ht="19.5" customHeight="1">
      <c r="A27" s="82" t="s">
        <v>352</v>
      </c>
      <c r="B27" s="99" t="s">
        <v>206</v>
      </c>
      <c r="C27" s="117" t="s">
        <v>84</v>
      </c>
      <c r="D27" s="82" t="s">
        <v>362</v>
      </c>
      <c r="E27" s="100">
        <f t="shared" si="0"/>
        <v>26.72</v>
      </c>
      <c r="F27" s="100">
        <v>0</v>
      </c>
      <c r="G27" s="83">
        <v>26.72</v>
      </c>
    </row>
    <row r="28" spans="1:7" ht="19.5" customHeight="1">
      <c r="A28" s="82" t="s">
        <v>352</v>
      </c>
      <c r="B28" s="99" t="s">
        <v>94</v>
      </c>
      <c r="C28" s="117" t="s">
        <v>84</v>
      </c>
      <c r="D28" s="82" t="s">
        <v>363</v>
      </c>
      <c r="E28" s="100">
        <f t="shared" si="0"/>
        <v>71</v>
      </c>
      <c r="F28" s="100">
        <v>0</v>
      </c>
      <c r="G28" s="83">
        <v>71</v>
      </c>
    </row>
    <row r="29" spans="1:7" ht="19.5" customHeight="1">
      <c r="A29" s="82" t="s">
        <v>352</v>
      </c>
      <c r="B29" s="99" t="s">
        <v>350</v>
      </c>
      <c r="C29" s="117" t="s">
        <v>84</v>
      </c>
      <c r="D29" s="82" t="s">
        <v>364</v>
      </c>
      <c r="E29" s="100">
        <f t="shared" si="0"/>
        <v>1</v>
      </c>
      <c r="F29" s="100">
        <v>0</v>
      </c>
      <c r="G29" s="83">
        <v>1</v>
      </c>
    </row>
    <row r="30" spans="1:7" ht="19.5" customHeight="1">
      <c r="A30" s="82" t="s">
        <v>352</v>
      </c>
      <c r="B30" s="99" t="s">
        <v>365</v>
      </c>
      <c r="C30" s="117" t="s">
        <v>84</v>
      </c>
      <c r="D30" s="82" t="s">
        <v>201</v>
      </c>
      <c r="E30" s="100">
        <f t="shared" si="0"/>
        <v>14</v>
      </c>
      <c r="F30" s="100">
        <v>0</v>
      </c>
      <c r="G30" s="83">
        <v>14</v>
      </c>
    </row>
    <row r="31" spans="1:7" ht="19.5" customHeight="1">
      <c r="A31" s="82" t="s">
        <v>352</v>
      </c>
      <c r="B31" s="99" t="s">
        <v>366</v>
      </c>
      <c r="C31" s="117" t="s">
        <v>84</v>
      </c>
      <c r="D31" s="82" t="s">
        <v>202</v>
      </c>
      <c r="E31" s="100">
        <f t="shared" si="0"/>
        <v>27.58</v>
      </c>
      <c r="F31" s="100">
        <v>0</v>
      </c>
      <c r="G31" s="83">
        <v>27.58</v>
      </c>
    </row>
    <row r="32" spans="1:7" ht="19.5" customHeight="1">
      <c r="A32" s="82" t="s">
        <v>352</v>
      </c>
      <c r="B32" s="99" t="s">
        <v>367</v>
      </c>
      <c r="C32" s="117" t="s">
        <v>84</v>
      </c>
      <c r="D32" s="82" t="s">
        <v>204</v>
      </c>
      <c r="E32" s="100">
        <f t="shared" si="0"/>
        <v>1.11</v>
      </c>
      <c r="F32" s="100">
        <v>0</v>
      </c>
      <c r="G32" s="83">
        <v>1.11</v>
      </c>
    </row>
    <row r="33" spans="1:7" ht="19.5" customHeight="1">
      <c r="A33" s="82" t="s">
        <v>352</v>
      </c>
      <c r="B33" s="99" t="s">
        <v>368</v>
      </c>
      <c r="C33" s="117" t="s">
        <v>84</v>
      </c>
      <c r="D33" s="82" t="s">
        <v>369</v>
      </c>
      <c r="E33" s="100">
        <f t="shared" si="0"/>
        <v>17.67</v>
      </c>
      <c r="F33" s="100">
        <v>0</v>
      </c>
      <c r="G33" s="83">
        <v>17.67</v>
      </c>
    </row>
    <row r="34" spans="1:7" ht="19.5" customHeight="1">
      <c r="A34" s="82" t="s">
        <v>352</v>
      </c>
      <c r="B34" s="99" t="s">
        <v>370</v>
      </c>
      <c r="C34" s="117" t="s">
        <v>84</v>
      </c>
      <c r="D34" s="82" t="s">
        <v>371</v>
      </c>
      <c r="E34" s="100">
        <f t="shared" si="0"/>
        <v>10.04</v>
      </c>
      <c r="F34" s="100">
        <v>0</v>
      </c>
      <c r="G34" s="83">
        <v>10.04</v>
      </c>
    </row>
    <row r="35" spans="1:7" ht="19.5" customHeight="1">
      <c r="A35" s="82" t="s">
        <v>352</v>
      </c>
      <c r="B35" s="99" t="s">
        <v>372</v>
      </c>
      <c r="C35" s="117" t="s">
        <v>84</v>
      </c>
      <c r="D35" s="82" t="s">
        <v>205</v>
      </c>
      <c r="E35" s="100">
        <f t="shared" si="0"/>
        <v>27.6</v>
      </c>
      <c r="F35" s="100">
        <v>0</v>
      </c>
      <c r="G35" s="83">
        <v>27.6</v>
      </c>
    </row>
    <row r="36" spans="1:7" ht="19.5" customHeight="1">
      <c r="A36" s="82" t="s">
        <v>352</v>
      </c>
      <c r="B36" s="99" t="s">
        <v>373</v>
      </c>
      <c r="C36" s="117" t="s">
        <v>84</v>
      </c>
      <c r="D36" s="82" t="s">
        <v>374</v>
      </c>
      <c r="E36" s="100">
        <f t="shared" si="0"/>
        <v>77.84</v>
      </c>
      <c r="F36" s="100">
        <v>0</v>
      </c>
      <c r="G36" s="83">
        <v>77.84</v>
      </c>
    </row>
    <row r="37" spans="1:7" ht="19.5" customHeight="1">
      <c r="A37" s="82" t="s">
        <v>352</v>
      </c>
      <c r="B37" s="99" t="s">
        <v>98</v>
      </c>
      <c r="C37" s="117" t="s">
        <v>84</v>
      </c>
      <c r="D37" s="82" t="s">
        <v>208</v>
      </c>
      <c r="E37" s="100">
        <f t="shared" si="0"/>
        <v>18.16</v>
      </c>
      <c r="F37" s="100">
        <v>0</v>
      </c>
      <c r="G37" s="83">
        <v>18.16</v>
      </c>
    </row>
    <row r="38" spans="1:7" ht="19.5" customHeight="1">
      <c r="A38" s="82" t="s">
        <v>36</v>
      </c>
      <c r="B38" s="99" t="s">
        <v>36</v>
      </c>
      <c r="C38" s="117" t="s">
        <v>36</v>
      </c>
      <c r="D38" s="82" t="s">
        <v>212</v>
      </c>
      <c r="E38" s="100">
        <f t="shared" si="0"/>
        <v>30.87</v>
      </c>
      <c r="F38" s="100">
        <v>30.87</v>
      </c>
      <c r="G38" s="83">
        <v>0</v>
      </c>
    </row>
    <row r="39" spans="1:7" ht="19.5" customHeight="1">
      <c r="A39" s="82" t="s">
        <v>375</v>
      </c>
      <c r="B39" s="99" t="s">
        <v>88</v>
      </c>
      <c r="C39" s="117" t="s">
        <v>84</v>
      </c>
      <c r="D39" s="82" t="s">
        <v>376</v>
      </c>
      <c r="E39" s="100">
        <f t="shared" si="0"/>
        <v>29.28</v>
      </c>
      <c r="F39" s="100">
        <v>29.28</v>
      </c>
      <c r="G39" s="83">
        <v>0</v>
      </c>
    </row>
    <row r="40" spans="1:7" ht="19.5" customHeight="1">
      <c r="A40" s="82" t="s">
        <v>375</v>
      </c>
      <c r="B40" s="99" t="s">
        <v>206</v>
      </c>
      <c r="C40" s="117" t="s">
        <v>84</v>
      </c>
      <c r="D40" s="82" t="s">
        <v>377</v>
      </c>
      <c r="E40" s="100">
        <f t="shared" si="0"/>
        <v>0.1</v>
      </c>
      <c r="F40" s="100">
        <v>0.1</v>
      </c>
      <c r="G40" s="83">
        <v>0</v>
      </c>
    </row>
    <row r="41" spans="1:7" ht="19.5" customHeight="1">
      <c r="A41" s="82" t="s">
        <v>375</v>
      </c>
      <c r="B41" s="99" t="s">
        <v>98</v>
      </c>
      <c r="C41" s="117" t="s">
        <v>84</v>
      </c>
      <c r="D41" s="82" t="s">
        <v>378</v>
      </c>
      <c r="E41" s="100">
        <f t="shared" si="0"/>
        <v>1.49</v>
      </c>
      <c r="F41" s="100">
        <v>1.49</v>
      </c>
      <c r="G41" s="83">
        <v>0</v>
      </c>
    </row>
    <row r="42" spans="1:7" ht="19.5" customHeight="1">
      <c r="A42" s="82" t="s">
        <v>36</v>
      </c>
      <c r="B42" s="99" t="s">
        <v>36</v>
      </c>
      <c r="C42" s="117" t="s">
        <v>36</v>
      </c>
      <c r="D42" s="82" t="s">
        <v>103</v>
      </c>
      <c r="E42" s="100">
        <f t="shared" si="0"/>
        <v>123.76</v>
      </c>
      <c r="F42" s="100">
        <v>109.4</v>
      </c>
      <c r="G42" s="83">
        <v>14.36</v>
      </c>
    </row>
    <row r="43" spans="1:7" ht="19.5" customHeight="1">
      <c r="A43" s="82" t="s">
        <v>36</v>
      </c>
      <c r="B43" s="99" t="s">
        <v>36</v>
      </c>
      <c r="C43" s="117" t="s">
        <v>36</v>
      </c>
      <c r="D43" s="82" t="s">
        <v>104</v>
      </c>
      <c r="E43" s="100">
        <f t="shared" si="0"/>
        <v>123.76</v>
      </c>
      <c r="F43" s="100">
        <v>109.4</v>
      </c>
      <c r="G43" s="83">
        <v>14.36</v>
      </c>
    </row>
    <row r="44" spans="1:7" ht="19.5" customHeight="1">
      <c r="A44" s="82" t="s">
        <v>36</v>
      </c>
      <c r="B44" s="99" t="s">
        <v>36</v>
      </c>
      <c r="C44" s="117" t="s">
        <v>36</v>
      </c>
      <c r="D44" s="82" t="s">
        <v>341</v>
      </c>
      <c r="E44" s="100">
        <f t="shared" si="0"/>
        <v>109.4</v>
      </c>
      <c r="F44" s="100">
        <v>109.4</v>
      </c>
      <c r="G44" s="83">
        <v>0</v>
      </c>
    </row>
    <row r="45" spans="1:7" ht="19.5" customHeight="1">
      <c r="A45" s="82" t="s">
        <v>342</v>
      </c>
      <c r="B45" s="99" t="s">
        <v>88</v>
      </c>
      <c r="C45" s="117" t="s">
        <v>105</v>
      </c>
      <c r="D45" s="82" t="s">
        <v>343</v>
      </c>
      <c r="E45" s="100">
        <f t="shared" si="0"/>
        <v>39.22</v>
      </c>
      <c r="F45" s="100">
        <v>39.22</v>
      </c>
      <c r="G45" s="83">
        <v>0</v>
      </c>
    </row>
    <row r="46" spans="1:7" ht="19.5" customHeight="1">
      <c r="A46" s="82" t="s">
        <v>342</v>
      </c>
      <c r="B46" s="99" t="s">
        <v>90</v>
      </c>
      <c r="C46" s="117" t="s">
        <v>105</v>
      </c>
      <c r="D46" s="82" t="s">
        <v>344</v>
      </c>
      <c r="E46" s="100">
        <f t="shared" si="0"/>
        <v>5.95</v>
      </c>
      <c r="F46" s="100">
        <v>5.95</v>
      </c>
      <c r="G46" s="83">
        <v>0</v>
      </c>
    </row>
    <row r="47" spans="1:7" ht="19.5" customHeight="1">
      <c r="A47" s="82" t="s">
        <v>342</v>
      </c>
      <c r="B47" s="99" t="s">
        <v>83</v>
      </c>
      <c r="C47" s="117" t="s">
        <v>105</v>
      </c>
      <c r="D47" s="82" t="s">
        <v>345</v>
      </c>
      <c r="E47" s="100">
        <f t="shared" si="0"/>
        <v>3.27</v>
      </c>
      <c r="F47" s="100">
        <v>3.27</v>
      </c>
      <c r="G47" s="83">
        <v>0</v>
      </c>
    </row>
    <row r="48" spans="1:7" ht="19.5" customHeight="1">
      <c r="A48" s="82" t="s">
        <v>342</v>
      </c>
      <c r="B48" s="99" t="s">
        <v>360</v>
      </c>
      <c r="C48" s="117" t="s">
        <v>105</v>
      </c>
      <c r="D48" s="82" t="s">
        <v>379</v>
      </c>
      <c r="E48" s="100">
        <f t="shared" si="0"/>
        <v>26.4</v>
      </c>
      <c r="F48" s="100">
        <v>26.4</v>
      </c>
      <c r="G48" s="83">
        <v>0</v>
      </c>
    </row>
    <row r="49" spans="1:7" ht="19.5" customHeight="1">
      <c r="A49" s="82" t="s">
        <v>342</v>
      </c>
      <c r="B49" s="99" t="s">
        <v>82</v>
      </c>
      <c r="C49" s="117" t="s">
        <v>105</v>
      </c>
      <c r="D49" s="82" t="s">
        <v>346</v>
      </c>
      <c r="E49" s="100">
        <f t="shared" si="0"/>
        <v>11.46</v>
      </c>
      <c r="F49" s="100">
        <v>11.46</v>
      </c>
      <c r="G49" s="83">
        <v>0</v>
      </c>
    </row>
    <row r="50" spans="1:7" ht="19.5" customHeight="1">
      <c r="A50" s="82" t="s">
        <v>342</v>
      </c>
      <c r="B50" s="99" t="s">
        <v>347</v>
      </c>
      <c r="C50" s="117" t="s">
        <v>105</v>
      </c>
      <c r="D50" s="82" t="s">
        <v>348</v>
      </c>
      <c r="E50" s="100">
        <f t="shared" si="0"/>
        <v>8.48</v>
      </c>
      <c r="F50" s="100">
        <v>8.48</v>
      </c>
      <c r="G50" s="83">
        <v>0</v>
      </c>
    </row>
    <row r="51" spans="1:7" ht="19.5" customHeight="1">
      <c r="A51" s="82" t="s">
        <v>342</v>
      </c>
      <c r="B51" s="99" t="s">
        <v>380</v>
      </c>
      <c r="C51" s="117" t="s">
        <v>105</v>
      </c>
      <c r="D51" s="82" t="s">
        <v>381</v>
      </c>
      <c r="E51" s="100">
        <f t="shared" si="0"/>
        <v>2.15</v>
      </c>
      <c r="F51" s="100">
        <v>2.15</v>
      </c>
      <c r="G51" s="83">
        <v>0</v>
      </c>
    </row>
    <row r="52" spans="1:7" ht="19.5" customHeight="1">
      <c r="A52" s="82" t="s">
        <v>342</v>
      </c>
      <c r="B52" s="99" t="s">
        <v>350</v>
      </c>
      <c r="C52" s="117" t="s">
        <v>105</v>
      </c>
      <c r="D52" s="82" t="s">
        <v>196</v>
      </c>
      <c r="E52" s="100">
        <f t="shared" si="0"/>
        <v>11.3</v>
      </c>
      <c r="F52" s="100">
        <v>11.3</v>
      </c>
      <c r="G52" s="83">
        <v>0</v>
      </c>
    </row>
    <row r="53" spans="1:7" ht="19.5" customHeight="1">
      <c r="A53" s="82" t="s">
        <v>342</v>
      </c>
      <c r="B53" s="99" t="s">
        <v>98</v>
      </c>
      <c r="C53" s="117" t="s">
        <v>105</v>
      </c>
      <c r="D53" s="82" t="s">
        <v>197</v>
      </c>
      <c r="E53" s="100">
        <f t="shared" si="0"/>
        <v>1.17</v>
      </c>
      <c r="F53" s="100">
        <v>1.17</v>
      </c>
      <c r="G53" s="83">
        <v>0</v>
      </c>
    </row>
    <row r="54" spans="1:7" ht="19.5" customHeight="1">
      <c r="A54" s="82" t="s">
        <v>36</v>
      </c>
      <c r="B54" s="99" t="s">
        <v>36</v>
      </c>
      <c r="C54" s="117" t="s">
        <v>36</v>
      </c>
      <c r="D54" s="82" t="s">
        <v>351</v>
      </c>
      <c r="E54" s="100">
        <f t="shared" si="0"/>
        <v>14.36</v>
      </c>
      <c r="F54" s="100">
        <v>0</v>
      </c>
      <c r="G54" s="83">
        <v>14.36</v>
      </c>
    </row>
    <row r="55" spans="1:7" ht="19.5" customHeight="1">
      <c r="A55" s="82" t="s">
        <v>352</v>
      </c>
      <c r="B55" s="99" t="s">
        <v>88</v>
      </c>
      <c r="C55" s="117" t="s">
        <v>105</v>
      </c>
      <c r="D55" s="82" t="s">
        <v>353</v>
      </c>
      <c r="E55" s="100">
        <f t="shared" si="0"/>
        <v>7.59</v>
      </c>
      <c r="F55" s="100">
        <v>0</v>
      </c>
      <c r="G55" s="83">
        <v>7.59</v>
      </c>
    </row>
    <row r="56" spans="1:7" ht="19.5" customHeight="1">
      <c r="A56" s="82" t="s">
        <v>352</v>
      </c>
      <c r="B56" s="99" t="s">
        <v>94</v>
      </c>
      <c r="C56" s="117" t="s">
        <v>105</v>
      </c>
      <c r="D56" s="82" t="s">
        <v>363</v>
      </c>
      <c r="E56" s="100">
        <f t="shared" si="0"/>
        <v>0.6</v>
      </c>
      <c r="F56" s="100">
        <v>0</v>
      </c>
      <c r="G56" s="83">
        <v>0.6</v>
      </c>
    </row>
    <row r="57" spans="1:7" ht="19.5" customHeight="1">
      <c r="A57" s="82" t="s">
        <v>352</v>
      </c>
      <c r="B57" s="99" t="s">
        <v>350</v>
      </c>
      <c r="C57" s="117" t="s">
        <v>105</v>
      </c>
      <c r="D57" s="82" t="s">
        <v>364</v>
      </c>
      <c r="E57" s="100">
        <f t="shared" si="0"/>
        <v>1.1</v>
      </c>
      <c r="F57" s="100">
        <v>0</v>
      </c>
      <c r="G57" s="83">
        <v>1.1</v>
      </c>
    </row>
    <row r="58" spans="1:7" ht="19.5" customHeight="1">
      <c r="A58" s="82" t="s">
        <v>352</v>
      </c>
      <c r="B58" s="99" t="s">
        <v>366</v>
      </c>
      <c r="C58" s="117" t="s">
        <v>105</v>
      </c>
      <c r="D58" s="82" t="s">
        <v>202</v>
      </c>
      <c r="E58" s="100">
        <f t="shared" si="0"/>
        <v>0.3</v>
      </c>
      <c r="F58" s="100">
        <v>0</v>
      </c>
      <c r="G58" s="83">
        <v>0.3</v>
      </c>
    </row>
    <row r="59" spans="1:7" ht="19.5" customHeight="1">
      <c r="A59" s="82" t="s">
        <v>352</v>
      </c>
      <c r="B59" s="99" t="s">
        <v>367</v>
      </c>
      <c r="C59" s="117" t="s">
        <v>105</v>
      </c>
      <c r="D59" s="82" t="s">
        <v>204</v>
      </c>
      <c r="E59" s="100">
        <f t="shared" si="0"/>
        <v>0.2</v>
      </c>
      <c r="F59" s="100">
        <v>0</v>
      </c>
      <c r="G59" s="83">
        <v>0.2</v>
      </c>
    </row>
    <row r="60" spans="1:7" ht="19.5" customHeight="1">
      <c r="A60" s="82" t="s">
        <v>352</v>
      </c>
      <c r="B60" s="99" t="s">
        <v>368</v>
      </c>
      <c r="C60" s="117" t="s">
        <v>105</v>
      </c>
      <c r="D60" s="82" t="s">
        <v>369</v>
      </c>
      <c r="E60" s="100">
        <f t="shared" si="0"/>
        <v>1.88</v>
      </c>
      <c r="F60" s="100">
        <v>0</v>
      </c>
      <c r="G60" s="83">
        <v>1.88</v>
      </c>
    </row>
    <row r="61" spans="1:7" ht="19.5" customHeight="1">
      <c r="A61" s="82" t="s">
        <v>352</v>
      </c>
      <c r="B61" s="99" t="s">
        <v>370</v>
      </c>
      <c r="C61" s="117" t="s">
        <v>105</v>
      </c>
      <c r="D61" s="82" t="s">
        <v>371</v>
      </c>
      <c r="E61" s="100">
        <f t="shared" si="0"/>
        <v>1.18</v>
      </c>
      <c r="F61" s="100">
        <v>0</v>
      </c>
      <c r="G61" s="83">
        <v>1.18</v>
      </c>
    </row>
    <row r="62" spans="1:7" ht="19.5" customHeight="1">
      <c r="A62" s="82" t="s">
        <v>352</v>
      </c>
      <c r="B62" s="99" t="s">
        <v>98</v>
      </c>
      <c r="C62" s="117" t="s">
        <v>105</v>
      </c>
      <c r="D62" s="82" t="s">
        <v>208</v>
      </c>
      <c r="E62" s="100">
        <f t="shared" si="0"/>
        <v>1.51</v>
      </c>
      <c r="F62" s="100">
        <v>0</v>
      </c>
      <c r="G62" s="83">
        <v>1.51</v>
      </c>
    </row>
    <row r="63" spans="1:7" ht="19.5" customHeight="1">
      <c r="A63" s="82" t="s">
        <v>36</v>
      </c>
      <c r="B63" s="99" t="s">
        <v>36</v>
      </c>
      <c r="C63" s="117" t="s">
        <v>36</v>
      </c>
      <c r="D63" s="82" t="s">
        <v>107</v>
      </c>
      <c r="E63" s="100">
        <f t="shared" si="0"/>
        <v>2060.17</v>
      </c>
      <c r="F63" s="100">
        <v>1781.44</v>
      </c>
      <c r="G63" s="83">
        <v>278.73</v>
      </c>
    </row>
    <row r="64" spans="1:7" ht="19.5" customHeight="1">
      <c r="A64" s="82" t="s">
        <v>36</v>
      </c>
      <c r="B64" s="99" t="s">
        <v>36</v>
      </c>
      <c r="C64" s="117" t="s">
        <v>36</v>
      </c>
      <c r="D64" s="82" t="s">
        <v>108</v>
      </c>
      <c r="E64" s="100">
        <f t="shared" si="0"/>
        <v>2060.17</v>
      </c>
      <c r="F64" s="100">
        <v>1781.44</v>
      </c>
      <c r="G64" s="83">
        <v>278.73</v>
      </c>
    </row>
    <row r="65" spans="1:7" ht="19.5" customHeight="1">
      <c r="A65" s="82" t="s">
        <v>36</v>
      </c>
      <c r="B65" s="99" t="s">
        <v>36</v>
      </c>
      <c r="C65" s="117" t="s">
        <v>36</v>
      </c>
      <c r="D65" s="82" t="s">
        <v>341</v>
      </c>
      <c r="E65" s="100">
        <f t="shared" si="0"/>
        <v>1781.44</v>
      </c>
      <c r="F65" s="100">
        <v>1781.44</v>
      </c>
      <c r="G65" s="83">
        <v>0</v>
      </c>
    </row>
    <row r="66" spans="1:7" ht="19.5" customHeight="1">
      <c r="A66" s="82" t="s">
        <v>342</v>
      </c>
      <c r="B66" s="99" t="s">
        <v>88</v>
      </c>
      <c r="C66" s="117" t="s">
        <v>109</v>
      </c>
      <c r="D66" s="82" t="s">
        <v>343</v>
      </c>
      <c r="E66" s="100">
        <f t="shared" si="0"/>
        <v>131.03</v>
      </c>
      <c r="F66" s="100">
        <v>131.03</v>
      </c>
      <c r="G66" s="83">
        <v>0</v>
      </c>
    </row>
    <row r="67" spans="1:7" ht="19.5" customHeight="1">
      <c r="A67" s="82" t="s">
        <v>342</v>
      </c>
      <c r="B67" s="99" t="s">
        <v>90</v>
      </c>
      <c r="C67" s="117" t="s">
        <v>109</v>
      </c>
      <c r="D67" s="82" t="s">
        <v>344</v>
      </c>
      <c r="E67" s="100">
        <f t="shared" si="0"/>
        <v>2.87</v>
      </c>
      <c r="F67" s="100">
        <v>2.87</v>
      </c>
      <c r="G67" s="83">
        <v>0</v>
      </c>
    </row>
    <row r="68" spans="1:7" ht="19.5" customHeight="1">
      <c r="A68" s="82" t="s">
        <v>342</v>
      </c>
      <c r="B68" s="99" t="s">
        <v>360</v>
      </c>
      <c r="C68" s="117" t="s">
        <v>109</v>
      </c>
      <c r="D68" s="82" t="s">
        <v>379</v>
      </c>
      <c r="E68" s="100">
        <f t="shared" si="0"/>
        <v>122.73</v>
      </c>
      <c r="F68" s="100">
        <v>122.73</v>
      </c>
      <c r="G68" s="83">
        <v>0</v>
      </c>
    </row>
    <row r="69" spans="1:7" ht="19.5" customHeight="1">
      <c r="A69" s="82" t="s">
        <v>342</v>
      </c>
      <c r="B69" s="99" t="s">
        <v>82</v>
      </c>
      <c r="C69" s="117" t="s">
        <v>109</v>
      </c>
      <c r="D69" s="82" t="s">
        <v>346</v>
      </c>
      <c r="E69" s="100">
        <f t="shared" si="0"/>
        <v>41.06</v>
      </c>
      <c r="F69" s="100">
        <v>41.06</v>
      </c>
      <c r="G69" s="83">
        <v>0</v>
      </c>
    </row>
    <row r="70" spans="1:7" ht="19.5" customHeight="1">
      <c r="A70" s="82" t="s">
        <v>342</v>
      </c>
      <c r="B70" s="99" t="s">
        <v>206</v>
      </c>
      <c r="C70" s="117" t="s">
        <v>109</v>
      </c>
      <c r="D70" s="82" t="s">
        <v>382</v>
      </c>
      <c r="E70" s="100">
        <f t="shared" si="0"/>
        <v>17.9</v>
      </c>
      <c r="F70" s="100">
        <v>17.9</v>
      </c>
      <c r="G70" s="83">
        <v>0</v>
      </c>
    </row>
    <row r="71" spans="1:7" ht="19.5" customHeight="1">
      <c r="A71" s="82" t="s">
        <v>342</v>
      </c>
      <c r="B71" s="99" t="s">
        <v>347</v>
      </c>
      <c r="C71" s="117" t="s">
        <v>109</v>
      </c>
      <c r="D71" s="82" t="s">
        <v>348</v>
      </c>
      <c r="E71" s="100">
        <f aca="true" t="shared" si="1" ref="E71:E134">SUM(F71:G71)</f>
        <v>31.75</v>
      </c>
      <c r="F71" s="100">
        <v>31.75</v>
      </c>
      <c r="G71" s="83">
        <v>0</v>
      </c>
    </row>
    <row r="72" spans="1:7" ht="19.5" customHeight="1">
      <c r="A72" s="82" t="s">
        <v>342</v>
      </c>
      <c r="B72" s="99" t="s">
        <v>380</v>
      </c>
      <c r="C72" s="117" t="s">
        <v>109</v>
      </c>
      <c r="D72" s="82" t="s">
        <v>381</v>
      </c>
      <c r="E72" s="100">
        <f t="shared" si="1"/>
        <v>5.9</v>
      </c>
      <c r="F72" s="100">
        <v>5.9</v>
      </c>
      <c r="G72" s="83">
        <v>0</v>
      </c>
    </row>
    <row r="73" spans="1:7" ht="19.5" customHeight="1">
      <c r="A73" s="82" t="s">
        <v>342</v>
      </c>
      <c r="B73" s="99" t="s">
        <v>350</v>
      </c>
      <c r="C73" s="117" t="s">
        <v>109</v>
      </c>
      <c r="D73" s="82" t="s">
        <v>196</v>
      </c>
      <c r="E73" s="100">
        <f t="shared" si="1"/>
        <v>30.8</v>
      </c>
      <c r="F73" s="100">
        <v>30.8</v>
      </c>
      <c r="G73" s="83">
        <v>0</v>
      </c>
    </row>
    <row r="74" spans="1:7" ht="19.5" customHeight="1">
      <c r="A74" s="82" t="s">
        <v>342</v>
      </c>
      <c r="B74" s="99" t="s">
        <v>98</v>
      </c>
      <c r="C74" s="117" t="s">
        <v>109</v>
      </c>
      <c r="D74" s="82" t="s">
        <v>197</v>
      </c>
      <c r="E74" s="100">
        <f t="shared" si="1"/>
        <v>1397.4</v>
      </c>
      <c r="F74" s="100">
        <v>1397.4</v>
      </c>
      <c r="G74" s="83">
        <v>0</v>
      </c>
    </row>
    <row r="75" spans="1:7" ht="19.5" customHeight="1">
      <c r="A75" s="82" t="s">
        <v>36</v>
      </c>
      <c r="B75" s="99" t="s">
        <v>36</v>
      </c>
      <c r="C75" s="117" t="s">
        <v>36</v>
      </c>
      <c r="D75" s="82" t="s">
        <v>351</v>
      </c>
      <c r="E75" s="100">
        <f t="shared" si="1"/>
        <v>278.73</v>
      </c>
      <c r="F75" s="100">
        <v>0</v>
      </c>
      <c r="G75" s="83">
        <v>278.73</v>
      </c>
    </row>
    <row r="76" spans="1:7" ht="19.5" customHeight="1">
      <c r="A76" s="82" t="s">
        <v>352</v>
      </c>
      <c r="B76" s="99" t="s">
        <v>88</v>
      </c>
      <c r="C76" s="117" t="s">
        <v>109</v>
      </c>
      <c r="D76" s="82" t="s">
        <v>353</v>
      </c>
      <c r="E76" s="100">
        <f t="shared" si="1"/>
        <v>20</v>
      </c>
      <c r="F76" s="100">
        <v>0</v>
      </c>
      <c r="G76" s="83">
        <v>20</v>
      </c>
    </row>
    <row r="77" spans="1:7" ht="19.5" customHeight="1">
      <c r="A77" s="82" t="s">
        <v>352</v>
      </c>
      <c r="B77" s="99" t="s">
        <v>90</v>
      </c>
      <c r="C77" s="117" t="s">
        <v>109</v>
      </c>
      <c r="D77" s="82" t="s">
        <v>354</v>
      </c>
      <c r="E77" s="100">
        <f t="shared" si="1"/>
        <v>40</v>
      </c>
      <c r="F77" s="100">
        <v>0</v>
      </c>
      <c r="G77" s="83">
        <v>40</v>
      </c>
    </row>
    <row r="78" spans="1:7" ht="19.5" customHeight="1">
      <c r="A78" s="82" t="s">
        <v>352</v>
      </c>
      <c r="B78" s="99" t="s">
        <v>83</v>
      </c>
      <c r="C78" s="117" t="s">
        <v>109</v>
      </c>
      <c r="D78" s="82" t="s">
        <v>355</v>
      </c>
      <c r="E78" s="100">
        <f t="shared" si="1"/>
        <v>13</v>
      </c>
      <c r="F78" s="100">
        <v>0</v>
      </c>
      <c r="G78" s="83">
        <v>13</v>
      </c>
    </row>
    <row r="79" spans="1:7" ht="19.5" customHeight="1">
      <c r="A79" s="82" t="s">
        <v>352</v>
      </c>
      <c r="B79" s="99" t="s">
        <v>87</v>
      </c>
      <c r="C79" s="117" t="s">
        <v>109</v>
      </c>
      <c r="D79" s="82" t="s">
        <v>358</v>
      </c>
      <c r="E79" s="100">
        <f t="shared" si="1"/>
        <v>10</v>
      </c>
      <c r="F79" s="100">
        <v>0</v>
      </c>
      <c r="G79" s="83">
        <v>10</v>
      </c>
    </row>
    <row r="80" spans="1:7" ht="19.5" customHeight="1">
      <c r="A80" s="82" t="s">
        <v>352</v>
      </c>
      <c r="B80" s="99" t="s">
        <v>117</v>
      </c>
      <c r="C80" s="117" t="s">
        <v>109</v>
      </c>
      <c r="D80" s="82" t="s">
        <v>359</v>
      </c>
      <c r="E80" s="100">
        <f t="shared" si="1"/>
        <v>10</v>
      </c>
      <c r="F80" s="100">
        <v>0</v>
      </c>
      <c r="G80" s="83">
        <v>10</v>
      </c>
    </row>
    <row r="81" spans="1:7" ht="19.5" customHeight="1">
      <c r="A81" s="82" t="s">
        <v>352</v>
      </c>
      <c r="B81" s="99" t="s">
        <v>360</v>
      </c>
      <c r="C81" s="117" t="s">
        <v>109</v>
      </c>
      <c r="D81" s="82" t="s">
        <v>361</v>
      </c>
      <c r="E81" s="100">
        <f t="shared" si="1"/>
        <v>4.5</v>
      </c>
      <c r="F81" s="100">
        <v>0</v>
      </c>
      <c r="G81" s="83">
        <v>4.5</v>
      </c>
    </row>
    <row r="82" spans="1:7" ht="19.5" customHeight="1">
      <c r="A82" s="82" t="s">
        <v>352</v>
      </c>
      <c r="B82" s="99" t="s">
        <v>206</v>
      </c>
      <c r="C82" s="117" t="s">
        <v>109</v>
      </c>
      <c r="D82" s="82" t="s">
        <v>362</v>
      </c>
      <c r="E82" s="100">
        <f t="shared" si="1"/>
        <v>1.5</v>
      </c>
      <c r="F82" s="100">
        <v>0</v>
      </c>
      <c r="G82" s="83">
        <v>1.5</v>
      </c>
    </row>
    <row r="83" spans="1:7" ht="19.5" customHeight="1">
      <c r="A83" s="82" t="s">
        <v>352</v>
      </c>
      <c r="B83" s="99" t="s">
        <v>94</v>
      </c>
      <c r="C83" s="117" t="s">
        <v>109</v>
      </c>
      <c r="D83" s="82" t="s">
        <v>363</v>
      </c>
      <c r="E83" s="100">
        <f t="shared" si="1"/>
        <v>20</v>
      </c>
      <c r="F83" s="100">
        <v>0</v>
      </c>
      <c r="G83" s="83">
        <v>20</v>
      </c>
    </row>
    <row r="84" spans="1:7" ht="19.5" customHeight="1">
      <c r="A84" s="82" t="s">
        <v>352</v>
      </c>
      <c r="B84" s="99" t="s">
        <v>350</v>
      </c>
      <c r="C84" s="117" t="s">
        <v>109</v>
      </c>
      <c r="D84" s="82" t="s">
        <v>364</v>
      </c>
      <c r="E84" s="100">
        <f t="shared" si="1"/>
        <v>77.73</v>
      </c>
      <c r="F84" s="100">
        <v>0</v>
      </c>
      <c r="G84" s="83">
        <v>77.73</v>
      </c>
    </row>
    <row r="85" spans="1:7" ht="19.5" customHeight="1">
      <c r="A85" s="82" t="s">
        <v>352</v>
      </c>
      <c r="B85" s="99" t="s">
        <v>383</v>
      </c>
      <c r="C85" s="117" t="s">
        <v>109</v>
      </c>
      <c r="D85" s="82" t="s">
        <v>384</v>
      </c>
      <c r="E85" s="100">
        <f t="shared" si="1"/>
        <v>16</v>
      </c>
      <c r="F85" s="100">
        <v>0</v>
      </c>
      <c r="G85" s="83">
        <v>16</v>
      </c>
    </row>
    <row r="86" spans="1:7" ht="19.5" customHeight="1">
      <c r="A86" s="82" t="s">
        <v>352</v>
      </c>
      <c r="B86" s="99" t="s">
        <v>366</v>
      </c>
      <c r="C86" s="117" t="s">
        <v>109</v>
      </c>
      <c r="D86" s="82" t="s">
        <v>202</v>
      </c>
      <c r="E86" s="100">
        <f t="shared" si="1"/>
        <v>20</v>
      </c>
      <c r="F86" s="100">
        <v>0</v>
      </c>
      <c r="G86" s="83">
        <v>20</v>
      </c>
    </row>
    <row r="87" spans="1:7" ht="19.5" customHeight="1">
      <c r="A87" s="82" t="s">
        <v>352</v>
      </c>
      <c r="B87" s="99" t="s">
        <v>367</v>
      </c>
      <c r="C87" s="117" t="s">
        <v>109</v>
      </c>
      <c r="D87" s="82" t="s">
        <v>204</v>
      </c>
      <c r="E87" s="100">
        <f t="shared" si="1"/>
        <v>1.94</v>
      </c>
      <c r="F87" s="100">
        <v>0</v>
      </c>
      <c r="G87" s="83">
        <v>1.94</v>
      </c>
    </row>
    <row r="88" spans="1:7" ht="19.5" customHeight="1">
      <c r="A88" s="82" t="s">
        <v>352</v>
      </c>
      <c r="B88" s="99" t="s">
        <v>385</v>
      </c>
      <c r="C88" s="117" t="s">
        <v>109</v>
      </c>
      <c r="D88" s="82" t="s">
        <v>386</v>
      </c>
      <c r="E88" s="100">
        <f t="shared" si="1"/>
        <v>30</v>
      </c>
      <c r="F88" s="100">
        <v>0</v>
      </c>
      <c r="G88" s="83">
        <v>30</v>
      </c>
    </row>
    <row r="89" spans="1:7" ht="19.5" customHeight="1">
      <c r="A89" s="82" t="s">
        <v>352</v>
      </c>
      <c r="B89" s="99" t="s">
        <v>368</v>
      </c>
      <c r="C89" s="117" t="s">
        <v>109</v>
      </c>
      <c r="D89" s="82" t="s">
        <v>369</v>
      </c>
      <c r="E89" s="100">
        <f t="shared" si="1"/>
        <v>5.13</v>
      </c>
      <c r="F89" s="100">
        <v>0</v>
      </c>
      <c r="G89" s="83">
        <v>5.13</v>
      </c>
    </row>
    <row r="90" spans="1:7" ht="19.5" customHeight="1">
      <c r="A90" s="82" t="s">
        <v>352</v>
      </c>
      <c r="B90" s="99" t="s">
        <v>370</v>
      </c>
      <c r="C90" s="117" t="s">
        <v>109</v>
      </c>
      <c r="D90" s="82" t="s">
        <v>371</v>
      </c>
      <c r="E90" s="100">
        <f t="shared" si="1"/>
        <v>3.93</v>
      </c>
      <c r="F90" s="100">
        <v>0</v>
      </c>
      <c r="G90" s="83">
        <v>3.93</v>
      </c>
    </row>
    <row r="91" spans="1:7" ht="19.5" customHeight="1">
      <c r="A91" s="82" t="s">
        <v>352</v>
      </c>
      <c r="B91" s="99" t="s">
        <v>98</v>
      </c>
      <c r="C91" s="117" t="s">
        <v>109</v>
      </c>
      <c r="D91" s="82" t="s">
        <v>208</v>
      </c>
      <c r="E91" s="100">
        <f t="shared" si="1"/>
        <v>5</v>
      </c>
      <c r="F91" s="100">
        <v>0</v>
      </c>
      <c r="G91" s="83">
        <v>5</v>
      </c>
    </row>
    <row r="92" spans="1:7" ht="19.5" customHeight="1">
      <c r="A92" s="82" t="s">
        <v>36</v>
      </c>
      <c r="B92" s="99" t="s">
        <v>36</v>
      </c>
      <c r="C92" s="117" t="s">
        <v>36</v>
      </c>
      <c r="D92" s="82" t="s">
        <v>112</v>
      </c>
      <c r="E92" s="100">
        <f t="shared" si="1"/>
        <v>4493.2</v>
      </c>
      <c r="F92" s="100">
        <v>4163.8</v>
      </c>
      <c r="G92" s="83">
        <v>329.4</v>
      </c>
    </row>
    <row r="93" spans="1:7" ht="19.5" customHeight="1">
      <c r="A93" s="82" t="s">
        <v>36</v>
      </c>
      <c r="B93" s="99" t="s">
        <v>36</v>
      </c>
      <c r="C93" s="117" t="s">
        <v>36</v>
      </c>
      <c r="D93" s="82" t="s">
        <v>113</v>
      </c>
      <c r="E93" s="100">
        <f t="shared" si="1"/>
        <v>3226.83</v>
      </c>
      <c r="F93" s="100">
        <v>3038.08</v>
      </c>
      <c r="G93" s="83">
        <v>188.75</v>
      </c>
    </row>
    <row r="94" spans="1:7" ht="19.5" customHeight="1">
      <c r="A94" s="82" t="s">
        <v>36</v>
      </c>
      <c r="B94" s="99" t="s">
        <v>36</v>
      </c>
      <c r="C94" s="117" t="s">
        <v>36</v>
      </c>
      <c r="D94" s="82" t="s">
        <v>341</v>
      </c>
      <c r="E94" s="100">
        <f t="shared" si="1"/>
        <v>3037.57</v>
      </c>
      <c r="F94" s="100">
        <v>3037.57</v>
      </c>
      <c r="G94" s="83">
        <v>0</v>
      </c>
    </row>
    <row r="95" spans="1:7" ht="19.5" customHeight="1">
      <c r="A95" s="82" t="s">
        <v>342</v>
      </c>
      <c r="B95" s="99" t="s">
        <v>88</v>
      </c>
      <c r="C95" s="117" t="s">
        <v>114</v>
      </c>
      <c r="D95" s="82" t="s">
        <v>343</v>
      </c>
      <c r="E95" s="100">
        <f t="shared" si="1"/>
        <v>971.5</v>
      </c>
      <c r="F95" s="100">
        <v>971.5</v>
      </c>
      <c r="G95" s="83">
        <v>0</v>
      </c>
    </row>
    <row r="96" spans="1:7" ht="19.5" customHeight="1">
      <c r="A96" s="82" t="s">
        <v>342</v>
      </c>
      <c r="B96" s="99" t="s">
        <v>90</v>
      </c>
      <c r="C96" s="117" t="s">
        <v>114</v>
      </c>
      <c r="D96" s="82" t="s">
        <v>344</v>
      </c>
      <c r="E96" s="100">
        <f t="shared" si="1"/>
        <v>312.49</v>
      </c>
      <c r="F96" s="100">
        <v>312.49</v>
      </c>
      <c r="G96" s="83">
        <v>0</v>
      </c>
    </row>
    <row r="97" spans="1:7" ht="19.5" customHeight="1">
      <c r="A97" s="82" t="s">
        <v>342</v>
      </c>
      <c r="B97" s="99" t="s">
        <v>360</v>
      </c>
      <c r="C97" s="117" t="s">
        <v>114</v>
      </c>
      <c r="D97" s="82" t="s">
        <v>379</v>
      </c>
      <c r="E97" s="100">
        <f t="shared" si="1"/>
        <v>869.6</v>
      </c>
      <c r="F97" s="100">
        <v>869.6</v>
      </c>
      <c r="G97" s="83">
        <v>0</v>
      </c>
    </row>
    <row r="98" spans="1:7" ht="19.5" customHeight="1">
      <c r="A98" s="82" t="s">
        <v>342</v>
      </c>
      <c r="B98" s="99" t="s">
        <v>82</v>
      </c>
      <c r="C98" s="117" t="s">
        <v>114</v>
      </c>
      <c r="D98" s="82" t="s">
        <v>346</v>
      </c>
      <c r="E98" s="100">
        <f t="shared" si="1"/>
        <v>308.14</v>
      </c>
      <c r="F98" s="100">
        <v>308.14</v>
      </c>
      <c r="G98" s="83">
        <v>0</v>
      </c>
    </row>
    <row r="99" spans="1:7" ht="19.5" customHeight="1">
      <c r="A99" s="82" t="s">
        <v>342</v>
      </c>
      <c r="B99" s="99" t="s">
        <v>206</v>
      </c>
      <c r="C99" s="117" t="s">
        <v>114</v>
      </c>
      <c r="D99" s="82" t="s">
        <v>382</v>
      </c>
      <c r="E99" s="100">
        <f t="shared" si="1"/>
        <v>154.02</v>
      </c>
      <c r="F99" s="100">
        <v>154.02</v>
      </c>
      <c r="G99" s="83">
        <v>0</v>
      </c>
    </row>
    <row r="100" spans="1:7" ht="19.5" customHeight="1">
      <c r="A100" s="82" t="s">
        <v>342</v>
      </c>
      <c r="B100" s="99" t="s">
        <v>347</v>
      </c>
      <c r="C100" s="117" t="s">
        <v>114</v>
      </c>
      <c r="D100" s="82" t="s">
        <v>348</v>
      </c>
      <c r="E100" s="100">
        <f t="shared" si="1"/>
        <v>173.35</v>
      </c>
      <c r="F100" s="100">
        <v>173.35</v>
      </c>
      <c r="G100" s="83">
        <v>0</v>
      </c>
    </row>
    <row r="101" spans="1:7" ht="19.5" customHeight="1">
      <c r="A101" s="82" t="s">
        <v>342</v>
      </c>
      <c r="B101" s="99" t="s">
        <v>380</v>
      </c>
      <c r="C101" s="117" t="s">
        <v>114</v>
      </c>
      <c r="D101" s="82" t="s">
        <v>381</v>
      </c>
      <c r="E101" s="100">
        <f t="shared" si="1"/>
        <v>17.34</v>
      </c>
      <c r="F101" s="100">
        <v>17.34</v>
      </c>
      <c r="G101" s="83">
        <v>0</v>
      </c>
    </row>
    <row r="102" spans="1:7" ht="19.5" customHeight="1">
      <c r="A102" s="82" t="s">
        <v>342</v>
      </c>
      <c r="B102" s="99" t="s">
        <v>350</v>
      </c>
      <c r="C102" s="117" t="s">
        <v>114</v>
      </c>
      <c r="D102" s="82" t="s">
        <v>196</v>
      </c>
      <c r="E102" s="100">
        <f t="shared" si="1"/>
        <v>231.13</v>
      </c>
      <c r="F102" s="100">
        <v>231.13</v>
      </c>
      <c r="G102" s="83">
        <v>0</v>
      </c>
    </row>
    <row r="103" spans="1:7" ht="19.5" customHeight="1">
      <c r="A103" s="82" t="s">
        <v>36</v>
      </c>
      <c r="B103" s="99" t="s">
        <v>36</v>
      </c>
      <c r="C103" s="117" t="s">
        <v>36</v>
      </c>
      <c r="D103" s="82" t="s">
        <v>351</v>
      </c>
      <c r="E103" s="100">
        <f t="shared" si="1"/>
        <v>188.75</v>
      </c>
      <c r="F103" s="100">
        <v>0</v>
      </c>
      <c r="G103" s="83">
        <v>188.75</v>
      </c>
    </row>
    <row r="104" spans="1:7" ht="19.5" customHeight="1">
      <c r="A104" s="82" t="s">
        <v>352</v>
      </c>
      <c r="B104" s="99" t="s">
        <v>88</v>
      </c>
      <c r="C104" s="117" t="s">
        <v>114</v>
      </c>
      <c r="D104" s="82" t="s">
        <v>353</v>
      </c>
      <c r="E104" s="100">
        <f t="shared" si="1"/>
        <v>20</v>
      </c>
      <c r="F104" s="100">
        <v>0</v>
      </c>
      <c r="G104" s="83">
        <v>20</v>
      </c>
    </row>
    <row r="105" spans="1:7" ht="19.5" customHeight="1">
      <c r="A105" s="82" t="s">
        <v>352</v>
      </c>
      <c r="B105" s="99" t="s">
        <v>90</v>
      </c>
      <c r="C105" s="117" t="s">
        <v>114</v>
      </c>
      <c r="D105" s="82" t="s">
        <v>354</v>
      </c>
      <c r="E105" s="100">
        <f t="shared" si="1"/>
        <v>4</v>
      </c>
      <c r="F105" s="100">
        <v>0</v>
      </c>
      <c r="G105" s="83">
        <v>4</v>
      </c>
    </row>
    <row r="106" spans="1:7" ht="19.5" customHeight="1">
      <c r="A106" s="82" t="s">
        <v>352</v>
      </c>
      <c r="B106" s="99" t="s">
        <v>83</v>
      </c>
      <c r="C106" s="117" t="s">
        <v>114</v>
      </c>
      <c r="D106" s="82" t="s">
        <v>355</v>
      </c>
      <c r="E106" s="100">
        <f t="shared" si="1"/>
        <v>12</v>
      </c>
      <c r="F106" s="100">
        <v>0</v>
      </c>
      <c r="G106" s="83">
        <v>12</v>
      </c>
    </row>
    <row r="107" spans="1:7" ht="19.5" customHeight="1">
      <c r="A107" s="82" t="s">
        <v>352</v>
      </c>
      <c r="B107" s="99" t="s">
        <v>87</v>
      </c>
      <c r="C107" s="117" t="s">
        <v>114</v>
      </c>
      <c r="D107" s="82" t="s">
        <v>358</v>
      </c>
      <c r="E107" s="100">
        <f t="shared" si="1"/>
        <v>2.06</v>
      </c>
      <c r="F107" s="100">
        <v>0</v>
      </c>
      <c r="G107" s="83">
        <v>2.06</v>
      </c>
    </row>
    <row r="108" spans="1:7" ht="19.5" customHeight="1">
      <c r="A108" s="82" t="s">
        <v>352</v>
      </c>
      <c r="B108" s="99" t="s">
        <v>117</v>
      </c>
      <c r="C108" s="117" t="s">
        <v>114</v>
      </c>
      <c r="D108" s="82" t="s">
        <v>359</v>
      </c>
      <c r="E108" s="100">
        <f t="shared" si="1"/>
        <v>13</v>
      </c>
      <c r="F108" s="100">
        <v>0</v>
      </c>
      <c r="G108" s="83">
        <v>13</v>
      </c>
    </row>
    <row r="109" spans="1:7" ht="19.5" customHeight="1">
      <c r="A109" s="82" t="s">
        <v>352</v>
      </c>
      <c r="B109" s="99" t="s">
        <v>360</v>
      </c>
      <c r="C109" s="117" t="s">
        <v>114</v>
      </c>
      <c r="D109" s="82" t="s">
        <v>361</v>
      </c>
      <c r="E109" s="100">
        <f t="shared" si="1"/>
        <v>5</v>
      </c>
      <c r="F109" s="100">
        <v>0</v>
      </c>
      <c r="G109" s="83">
        <v>5</v>
      </c>
    </row>
    <row r="110" spans="1:7" ht="19.5" customHeight="1">
      <c r="A110" s="82" t="s">
        <v>352</v>
      </c>
      <c r="B110" s="99" t="s">
        <v>94</v>
      </c>
      <c r="C110" s="117" t="s">
        <v>114</v>
      </c>
      <c r="D110" s="82" t="s">
        <v>363</v>
      </c>
      <c r="E110" s="100">
        <f t="shared" si="1"/>
        <v>18</v>
      </c>
      <c r="F110" s="100">
        <v>0</v>
      </c>
      <c r="G110" s="83">
        <v>18</v>
      </c>
    </row>
    <row r="111" spans="1:7" ht="19.5" customHeight="1">
      <c r="A111" s="82" t="s">
        <v>352</v>
      </c>
      <c r="B111" s="99" t="s">
        <v>366</v>
      </c>
      <c r="C111" s="117" t="s">
        <v>114</v>
      </c>
      <c r="D111" s="82" t="s">
        <v>202</v>
      </c>
      <c r="E111" s="100">
        <f t="shared" si="1"/>
        <v>5</v>
      </c>
      <c r="F111" s="100">
        <v>0</v>
      </c>
      <c r="G111" s="83">
        <v>5</v>
      </c>
    </row>
    <row r="112" spans="1:7" ht="19.5" customHeight="1">
      <c r="A112" s="82" t="s">
        <v>352</v>
      </c>
      <c r="B112" s="99" t="s">
        <v>367</v>
      </c>
      <c r="C112" s="117" t="s">
        <v>114</v>
      </c>
      <c r="D112" s="82" t="s">
        <v>204</v>
      </c>
      <c r="E112" s="100">
        <f t="shared" si="1"/>
        <v>1.04</v>
      </c>
      <c r="F112" s="100">
        <v>0</v>
      </c>
      <c r="G112" s="83">
        <v>1.04</v>
      </c>
    </row>
    <row r="113" spans="1:7" ht="19.5" customHeight="1">
      <c r="A113" s="82" t="s">
        <v>352</v>
      </c>
      <c r="B113" s="99" t="s">
        <v>385</v>
      </c>
      <c r="C113" s="117" t="s">
        <v>114</v>
      </c>
      <c r="D113" s="82" t="s">
        <v>386</v>
      </c>
      <c r="E113" s="100">
        <f t="shared" si="1"/>
        <v>20</v>
      </c>
      <c r="F113" s="100">
        <v>0</v>
      </c>
      <c r="G113" s="83">
        <v>20</v>
      </c>
    </row>
    <row r="114" spans="1:7" ht="19.5" customHeight="1">
      <c r="A114" s="82" t="s">
        <v>352</v>
      </c>
      <c r="B114" s="99" t="s">
        <v>368</v>
      </c>
      <c r="C114" s="117" t="s">
        <v>114</v>
      </c>
      <c r="D114" s="82" t="s">
        <v>369</v>
      </c>
      <c r="E114" s="100">
        <f t="shared" si="1"/>
        <v>38.52</v>
      </c>
      <c r="F114" s="100">
        <v>0</v>
      </c>
      <c r="G114" s="83">
        <v>38.52</v>
      </c>
    </row>
    <row r="115" spans="1:7" ht="19.5" customHeight="1">
      <c r="A115" s="82" t="s">
        <v>352</v>
      </c>
      <c r="B115" s="99" t="s">
        <v>370</v>
      </c>
      <c r="C115" s="117" t="s">
        <v>114</v>
      </c>
      <c r="D115" s="82" t="s">
        <v>371</v>
      </c>
      <c r="E115" s="100">
        <f t="shared" si="1"/>
        <v>29.14</v>
      </c>
      <c r="F115" s="100">
        <v>0</v>
      </c>
      <c r="G115" s="83">
        <v>29.14</v>
      </c>
    </row>
    <row r="116" spans="1:7" ht="19.5" customHeight="1">
      <c r="A116" s="82" t="s">
        <v>352</v>
      </c>
      <c r="B116" s="99" t="s">
        <v>372</v>
      </c>
      <c r="C116" s="117" t="s">
        <v>114</v>
      </c>
      <c r="D116" s="82" t="s">
        <v>205</v>
      </c>
      <c r="E116" s="100">
        <f t="shared" si="1"/>
        <v>13.79</v>
      </c>
      <c r="F116" s="100">
        <v>0</v>
      </c>
      <c r="G116" s="83">
        <v>13.79</v>
      </c>
    </row>
    <row r="117" spans="1:7" ht="19.5" customHeight="1">
      <c r="A117" s="82" t="s">
        <v>352</v>
      </c>
      <c r="B117" s="99" t="s">
        <v>98</v>
      </c>
      <c r="C117" s="117" t="s">
        <v>114</v>
      </c>
      <c r="D117" s="82" t="s">
        <v>208</v>
      </c>
      <c r="E117" s="100">
        <f t="shared" si="1"/>
        <v>7.2</v>
      </c>
      <c r="F117" s="100">
        <v>0</v>
      </c>
      <c r="G117" s="83">
        <v>7.2</v>
      </c>
    </row>
    <row r="118" spans="1:7" ht="19.5" customHeight="1">
      <c r="A118" s="82" t="s">
        <v>36</v>
      </c>
      <c r="B118" s="99" t="s">
        <v>36</v>
      </c>
      <c r="C118" s="117" t="s">
        <v>36</v>
      </c>
      <c r="D118" s="82" t="s">
        <v>212</v>
      </c>
      <c r="E118" s="100">
        <f t="shared" si="1"/>
        <v>0.51</v>
      </c>
      <c r="F118" s="100">
        <v>0.51</v>
      </c>
      <c r="G118" s="83">
        <v>0</v>
      </c>
    </row>
    <row r="119" spans="1:7" ht="19.5" customHeight="1">
      <c r="A119" s="82" t="s">
        <v>375</v>
      </c>
      <c r="B119" s="99" t="s">
        <v>206</v>
      </c>
      <c r="C119" s="117" t="s">
        <v>114</v>
      </c>
      <c r="D119" s="82" t="s">
        <v>377</v>
      </c>
      <c r="E119" s="100">
        <f t="shared" si="1"/>
        <v>0.51</v>
      </c>
      <c r="F119" s="100">
        <v>0.51</v>
      </c>
      <c r="G119" s="83">
        <v>0</v>
      </c>
    </row>
    <row r="120" spans="1:7" ht="19.5" customHeight="1">
      <c r="A120" s="82" t="s">
        <v>36</v>
      </c>
      <c r="B120" s="99" t="s">
        <v>36</v>
      </c>
      <c r="C120" s="117" t="s">
        <v>36</v>
      </c>
      <c r="D120" s="82" t="s">
        <v>119</v>
      </c>
      <c r="E120" s="100">
        <f t="shared" si="1"/>
        <v>191.66</v>
      </c>
      <c r="F120" s="100">
        <v>149.4</v>
      </c>
      <c r="G120" s="83">
        <v>42.26</v>
      </c>
    </row>
    <row r="121" spans="1:7" ht="19.5" customHeight="1">
      <c r="A121" s="82" t="s">
        <v>36</v>
      </c>
      <c r="B121" s="99" t="s">
        <v>36</v>
      </c>
      <c r="C121" s="117" t="s">
        <v>36</v>
      </c>
      <c r="D121" s="82" t="s">
        <v>341</v>
      </c>
      <c r="E121" s="100">
        <f t="shared" si="1"/>
        <v>149.39</v>
      </c>
      <c r="F121" s="100">
        <v>149.39</v>
      </c>
      <c r="G121" s="83">
        <v>0</v>
      </c>
    </row>
    <row r="122" spans="1:7" ht="19.5" customHeight="1">
      <c r="A122" s="82" t="s">
        <v>342</v>
      </c>
      <c r="B122" s="99" t="s">
        <v>88</v>
      </c>
      <c r="C122" s="117" t="s">
        <v>120</v>
      </c>
      <c r="D122" s="82" t="s">
        <v>343</v>
      </c>
      <c r="E122" s="100">
        <f t="shared" si="1"/>
        <v>55.98</v>
      </c>
      <c r="F122" s="100">
        <v>55.98</v>
      </c>
      <c r="G122" s="83">
        <v>0</v>
      </c>
    </row>
    <row r="123" spans="1:7" ht="19.5" customHeight="1">
      <c r="A123" s="82" t="s">
        <v>342</v>
      </c>
      <c r="B123" s="99" t="s">
        <v>90</v>
      </c>
      <c r="C123" s="117" t="s">
        <v>120</v>
      </c>
      <c r="D123" s="82" t="s">
        <v>344</v>
      </c>
      <c r="E123" s="100">
        <f t="shared" si="1"/>
        <v>7.61</v>
      </c>
      <c r="F123" s="100">
        <v>7.61</v>
      </c>
      <c r="G123" s="83">
        <v>0</v>
      </c>
    </row>
    <row r="124" spans="1:7" ht="19.5" customHeight="1">
      <c r="A124" s="82" t="s">
        <v>342</v>
      </c>
      <c r="B124" s="99" t="s">
        <v>360</v>
      </c>
      <c r="C124" s="117" t="s">
        <v>120</v>
      </c>
      <c r="D124" s="82" t="s">
        <v>379</v>
      </c>
      <c r="E124" s="100">
        <f t="shared" si="1"/>
        <v>30.69</v>
      </c>
      <c r="F124" s="100">
        <v>30.69</v>
      </c>
      <c r="G124" s="83">
        <v>0</v>
      </c>
    </row>
    <row r="125" spans="1:7" ht="19.5" customHeight="1">
      <c r="A125" s="82" t="s">
        <v>342</v>
      </c>
      <c r="B125" s="99" t="s">
        <v>82</v>
      </c>
      <c r="C125" s="117" t="s">
        <v>120</v>
      </c>
      <c r="D125" s="82" t="s">
        <v>346</v>
      </c>
      <c r="E125" s="100">
        <f t="shared" si="1"/>
        <v>14.49</v>
      </c>
      <c r="F125" s="100">
        <v>14.49</v>
      </c>
      <c r="G125" s="83">
        <v>0</v>
      </c>
    </row>
    <row r="126" spans="1:7" ht="19.5" customHeight="1">
      <c r="A126" s="82" t="s">
        <v>342</v>
      </c>
      <c r="B126" s="99" t="s">
        <v>206</v>
      </c>
      <c r="C126" s="117" t="s">
        <v>120</v>
      </c>
      <c r="D126" s="82" t="s">
        <v>382</v>
      </c>
      <c r="E126" s="100">
        <f t="shared" si="1"/>
        <v>7.25</v>
      </c>
      <c r="F126" s="100">
        <v>7.25</v>
      </c>
      <c r="G126" s="83">
        <v>0</v>
      </c>
    </row>
    <row r="127" spans="1:7" ht="19.5" customHeight="1">
      <c r="A127" s="82" t="s">
        <v>342</v>
      </c>
      <c r="B127" s="99" t="s">
        <v>347</v>
      </c>
      <c r="C127" s="117" t="s">
        <v>120</v>
      </c>
      <c r="D127" s="82" t="s">
        <v>348</v>
      </c>
      <c r="E127" s="100">
        <f t="shared" si="1"/>
        <v>9.82</v>
      </c>
      <c r="F127" s="100">
        <v>9.82</v>
      </c>
      <c r="G127" s="83">
        <v>0</v>
      </c>
    </row>
    <row r="128" spans="1:7" ht="19.5" customHeight="1">
      <c r="A128" s="82" t="s">
        <v>342</v>
      </c>
      <c r="B128" s="99" t="s">
        <v>380</v>
      </c>
      <c r="C128" s="117" t="s">
        <v>120</v>
      </c>
      <c r="D128" s="82" t="s">
        <v>381</v>
      </c>
      <c r="E128" s="100">
        <f t="shared" si="1"/>
        <v>2.08</v>
      </c>
      <c r="F128" s="100">
        <v>2.08</v>
      </c>
      <c r="G128" s="83">
        <v>0</v>
      </c>
    </row>
    <row r="129" spans="1:7" ht="19.5" customHeight="1">
      <c r="A129" s="82" t="s">
        <v>342</v>
      </c>
      <c r="B129" s="99" t="s">
        <v>350</v>
      </c>
      <c r="C129" s="117" t="s">
        <v>120</v>
      </c>
      <c r="D129" s="82" t="s">
        <v>196</v>
      </c>
      <c r="E129" s="100">
        <f t="shared" si="1"/>
        <v>10.87</v>
      </c>
      <c r="F129" s="100">
        <v>10.87</v>
      </c>
      <c r="G129" s="83">
        <v>0</v>
      </c>
    </row>
    <row r="130" spans="1:7" ht="19.5" customHeight="1">
      <c r="A130" s="82" t="s">
        <v>342</v>
      </c>
      <c r="B130" s="99" t="s">
        <v>98</v>
      </c>
      <c r="C130" s="117" t="s">
        <v>120</v>
      </c>
      <c r="D130" s="82" t="s">
        <v>197</v>
      </c>
      <c r="E130" s="100">
        <f t="shared" si="1"/>
        <v>10.6</v>
      </c>
      <c r="F130" s="100">
        <v>10.6</v>
      </c>
      <c r="G130" s="83">
        <v>0</v>
      </c>
    </row>
    <row r="131" spans="1:7" ht="19.5" customHeight="1">
      <c r="A131" s="82" t="s">
        <v>36</v>
      </c>
      <c r="B131" s="99" t="s">
        <v>36</v>
      </c>
      <c r="C131" s="117" t="s">
        <v>36</v>
      </c>
      <c r="D131" s="82" t="s">
        <v>351</v>
      </c>
      <c r="E131" s="100">
        <f t="shared" si="1"/>
        <v>42.26</v>
      </c>
      <c r="F131" s="100">
        <v>0</v>
      </c>
      <c r="G131" s="83">
        <v>42.26</v>
      </c>
    </row>
    <row r="132" spans="1:7" ht="19.5" customHeight="1">
      <c r="A132" s="82" t="s">
        <v>352</v>
      </c>
      <c r="B132" s="99" t="s">
        <v>88</v>
      </c>
      <c r="C132" s="117" t="s">
        <v>120</v>
      </c>
      <c r="D132" s="82" t="s">
        <v>353</v>
      </c>
      <c r="E132" s="100">
        <f t="shared" si="1"/>
        <v>3.8</v>
      </c>
      <c r="F132" s="100">
        <v>0</v>
      </c>
      <c r="G132" s="83">
        <v>3.8</v>
      </c>
    </row>
    <row r="133" spans="1:7" ht="19.5" customHeight="1">
      <c r="A133" s="82" t="s">
        <v>352</v>
      </c>
      <c r="B133" s="99" t="s">
        <v>87</v>
      </c>
      <c r="C133" s="117" t="s">
        <v>120</v>
      </c>
      <c r="D133" s="82" t="s">
        <v>358</v>
      </c>
      <c r="E133" s="100">
        <f t="shared" si="1"/>
        <v>0.18</v>
      </c>
      <c r="F133" s="100">
        <v>0</v>
      </c>
      <c r="G133" s="83">
        <v>0.18</v>
      </c>
    </row>
    <row r="134" spans="1:7" ht="19.5" customHeight="1">
      <c r="A134" s="82" t="s">
        <v>352</v>
      </c>
      <c r="B134" s="99" t="s">
        <v>117</v>
      </c>
      <c r="C134" s="117" t="s">
        <v>120</v>
      </c>
      <c r="D134" s="82" t="s">
        <v>359</v>
      </c>
      <c r="E134" s="100">
        <f t="shared" si="1"/>
        <v>1</v>
      </c>
      <c r="F134" s="100">
        <v>0</v>
      </c>
      <c r="G134" s="83">
        <v>1</v>
      </c>
    </row>
    <row r="135" spans="1:7" ht="19.5" customHeight="1">
      <c r="A135" s="82" t="s">
        <v>352</v>
      </c>
      <c r="B135" s="99" t="s">
        <v>206</v>
      </c>
      <c r="C135" s="117" t="s">
        <v>120</v>
      </c>
      <c r="D135" s="82" t="s">
        <v>362</v>
      </c>
      <c r="E135" s="100">
        <f aca="true" t="shared" si="2" ref="E135:E198">SUM(F135:G135)</f>
        <v>14.37</v>
      </c>
      <c r="F135" s="100">
        <v>0</v>
      </c>
      <c r="G135" s="83">
        <v>14.37</v>
      </c>
    </row>
    <row r="136" spans="1:7" ht="19.5" customHeight="1">
      <c r="A136" s="82" t="s">
        <v>352</v>
      </c>
      <c r="B136" s="99" t="s">
        <v>94</v>
      </c>
      <c r="C136" s="117" t="s">
        <v>120</v>
      </c>
      <c r="D136" s="82" t="s">
        <v>363</v>
      </c>
      <c r="E136" s="100">
        <f t="shared" si="2"/>
        <v>3.8</v>
      </c>
      <c r="F136" s="100">
        <v>0</v>
      </c>
      <c r="G136" s="83">
        <v>3.8</v>
      </c>
    </row>
    <row r="137" spans="1:7" ht="19.5" customHeight="1">
      <c r="A137" s="82" t="s">
        <v>352</v>
      </c>
      <c r="B137" s="99" t="s">
        <v>350</v>
      </c>
      <c r="C137" s="117" t="s">
        <v>120</v>
      </c>
      <c r="D137" s="82" t="s">
        <v>364</v>
      </c>
      <c r="E137" s="100">
        <f t="shared" si="2"/>
        <v>13.8</v>
      </c>
      <c r="F137" s="100">
        <v>0</v>
      </c>
      <c r="G137" s="83">
        <v>13.8</v>
      </c>
    </row>
    <row r="138" spans="1:7" ht="19.5" customHeight="1">
      <c r="A138" s="82" t="s">
        <v>352</v>
      </c>
      <c r="B138" s="99" t="s">
        <v>366</v>
      </c>
      <c r="C138" s="117" t="s">
        <v>120</v>
      </c>
      <c r="D138" s="82" t="s">
        <v>202</v>
      </c>
      <c r="E138" s="100">
        <f t="shared" si="2"/>
        <v>1</v>
      </c>
      <c r="F138" s="100">
        <v>0</v>
      </c>
      <c r="G138" s="83">
        <v>1</v>
      </c>
    </row>
    <row r="139" spans="1:7" ht="19.5" customHeight="1">
      <c r="A139" s="82" t="s">
        <v>352</v>
      </c>
      <c r="B139" s="99" t="s">
        <v>367</v>
      </c>
      <c r="C139" s="117" t="s">
        <v>120</v>
      </c>
      <c r="D139" s="82" t="s">
        <v>204</v>
      </c>
      <c r="E139" s="100">
        <f t="shared" si="2"/>
        <v>0.1</v>
      </c>
      <c r="F139" s="100">
        <v>0</v>
      </c>
      <c r="G139" s="83">
        <v>0.1</v>
      </c>
    </row>
    <row r="140" spans="1:7" ht="19.5" customHeight="1">
      <c r="A140" s="82" t="s">
        <v>352</v>
      </c>
      <c r="B140" s="99" t="s">
        <v>368</v>
      </c>
      <c r="C140" s="117" t="s">
        <v>120</v>
      </c>
      <c r="D140" s="82" t="s">
        <v>369</v>
      </c>
      <c r="E140" s="100">
        <f t="shared" si="2"/>
        <v>1.81</v>
      </c>
      <c r="F140" s="100">
        <v>0</v>
      </c>
      <c r="G140" s="83">
        <v>1.81</v>
      </c>
    </row>
    <row r="141" spans="1:7" ht="19.5" customHeight="1">
      <c r="A141" s="82" t="s">
        <v>352</v>
      </c>
      <c r="B141" s="99" t="s">
        <v>370</v>
      </c>
      <c r="C141" s="117" t="s">
        <v>120</v>
      </c>
      <c r="D141" s="82" t="s">
        <v>371</v>
      </c>
      <c r="E141" s="100">
        <f t="shared" si="2"/>
        <v>1.32</v>
      </c>
      <c r="F141" s="100">
        <v>0</v>
      </c>
      <c r="G141" s="83">
        <v>1.32</v>
      </c>
    </row>
    <row r="142" spans="1:7" ht="19.5" customHeight="1">
      <c r="A142" s="82" t="s">
        <v>352</v>
      </c>
      <c r="B142" s="99" t="s">
        <v>98</v>
      </c>
      <c r="C142" s="117" t="s">
        <v>120</v>
      </c>
      <c r="D142" s="82" t="s">
        <v>208</v>
      </c>
      <c r="E142" s="100">
        <f t="shared" si="2"/>
        <v>1.08</v>
      </c>
      <c r="F142" s="100">
        <v>0</v>
      </c>
      <c r="G142" s="83">
        <v>1.08</v>
      </c>
    </row>
    <row r="143" spans="1:7" ht="19.5" customHeight="1">
      <c r="A143" s="82" t="s">
        <v>36</v>
      </c>
      <c r="B143" s="99" t="s">
        <v>36</v>
      </c>
      <c r="C143" s="117" t="s">
        <v>36</v>
      </c>
      <c r="D143" s="82" t="s">
        <v>212</v>
      </c>
      <c r="E143" s="100">
        <f t="shared" si="2"/>
        <v>0.01</v>
      </c>
      <c r="F143" s="100">
        <v>0.01</v>
      </c>
      <c r="G143" s="83">
        <v>0</v>
      </c>
    </row>
    <row r="144" spans="1:7" ht="19.5" customHeight="1">
      <c r="A144" s="82" t="s">
        <v>375</v>
      </c>
      <c r="B144" s="99" t="s">
        <v>206</v>
      </c>
      <c r="C144" s="117" t="s">
        <v>120</v>
      </c>
      <c r="D144" s="82" t="s">
        <v>377</v>
      </c>
      <c r="E144" s="100">
        <f t="shared" si="2"/>
        <v>0.01</v>
      </c>
      <c r="F144" s="100">
        <v>0.01</v>
      </c>
      <c r="G144" s="83">
        <v>0</v>
      </c>
    </row>
    <row r="145" spans="1:7" ht="19.5" customHeight="1">
      <c r="A145" s="82" t="s">
        <v>36</v>
      </c>
      <c r="B145" s="99" t="s">
        <v>36</v>
      </c>
      <c r="C145" s="117" t="s">
        <v>36</v>
      </c>
      <c r="D145" s="82" t="s">
        <v>121</v>
      </c>
      <c r="E145" s="100">
        <f t="shared" si="2"/>
        <v>1074.71</v>
      </c>
      <c r="F145" s="100">
        <v>976.32</v>
      </c>
      <c r="G145" s="83">
        <v>98.39</v>
      </c>
    </row>
    <row r="146" spans="1:7" ht="19.5" customHeight="1">
      <c r="A146" s="82" t="s">
        <v>36</v>
      </c>
      <c r="B146" s="99" t="s">
        <v>36</v>
      </c>
      <c r="C146" s="117" t="s">
        <v>36</v>
      </c>
      <c r="D146" s="82" t="s">
        <v>341</v>
      </c>
      <c r="E146" s="100">
        <f t="shared" si="2"/>
        <v>976.24</v>
      </c>
      <c r="F146" s="100">
        <v>976.24</v>
      </c>
      <c r="G146" s="83">
        <v>0</v>
      </c>
    </row>
    <row r="147" spans="1:7" ht="19.5" customHeight="1">
      <c r="A147" s="82" t="s">
        <v>342</v>
      </c>
      <c r="B147" s="99" t="s">
        <v>88</v>
      </c>
      <c r="C147" s="117" t="s">
        <v>122</v>
      </c>
      <c r="D147" s="82" t="s">
        <v>343</v>
      </c>
      <c r="E147" s="100">
        <f t="shared" si="2"/>
        <v>308.8</v>
      </c>
      <c r="F147" s="100">
        <v>308.8</v>
      </c>
      <c r="G147" s="83">
        <v>0</v>
      </c>
    </row>
    <row r="148" spans="1:7" ht="19.5" customHeight="1">
      <c r="A148" s="82" t="s">
        <v>342</v>
      </c>
      <c r="B148" s="99" t="s">
        <v>90</v>
      </c>
      <c r="C148" s="117" t="s">
        <v>122</v>
      </c>
      <c r="D148" s="82" t="s">
        <v>344</v>
      </c>
      <c r="E148" s="100">
        <f t="shared" si="2"/>
        <v>135.13</v>
      </c>
      <c r="F148" s="100">
        <v>135.13</v>
      </c>
      <c r="G148" s="83">
        <v>0</v>
      </c>
    </row>
    <row r="149" spans="1:7" ht="19.5" customHeight="1">
      <c r="A149" s="82" t="s">
        <v>342</v>
      </c>
      <c r="B149" s="99" t="s">
        <v>360</v>
      </c>
      <c r="C149" s="117" t="s">
        <v>122</v>
      </c>
      <c r="D149" s="82" t="s">
        <v>379</v>
      </c>
      <c r="E149" s="100">
        <f t="shared" si="2"/>
        <v>271.8</v>
      </c>
      <c r="F149" s="100">
        <v>271.8</v>
      </c>
      <c r="G149" s="83">
        <v>0</v>
      </c>
    </row>
    <row r="150" spans="1:7" ht="19.5" customHeight="1">
      <c r="A150" s="82" t="s">
        <v>342</v>
      </c>
      <c r="B150" s="99" t="s">
        <v>82</v>
      </c>
      <c r="C150" s="117" t="s">
        <v>122</v>
      </c>
      <c r="D150" s="82" t="s">
        <v>346</v>
      </c>
      <c r="E150" s="100">
        <f t="shared" si="2"/>
        <v>91.02</v>
      </c>
      <c r="F150" s="100">
        <v>91.02</v>
      </c>
      <c r="G150" s="83">
        <v>0</v>
      </c>
    </row>
    <row r="151" spans="1:7" ht="19.5" customHeight="1">
      <c r="A151" s="82" t="s">
        <v>342</v>
      </c>
      <c r="B151" s="99" t="s">
        <v>206</v>
      </c>
      <c r="C151" s="117" t="s">
        <v>122</v>
      </c>
      <c r="D151" s="82" t="s">
        <v>382</v>
      </c>
      <c r="E151" s="100">
        <f t="shared" si="2"/>
        <v>45.51</v>
      </c>
      <c r="F151" s="100">
        <v>45.51</v>
      </c>
      <c r="G151" s="83">
        <v>0</v>
      </c>
    </row>
    <row r="152" spans="1:7" ht="19.5" customHeight="1">
      <c r="A152" s="82" t="s">
        <v>342</v>
      </c>
      <c r="B152" s="99" t="s">
        <v>347</v>
      </c>
      <c r="C152" s="117" t="s">
        <v>122</v>
      </c>
      <c r="D152" s="82" t="s">
        <v>348</v>
      </c>
      <c r="E152" s="100">
        <f t="shared" si="2"/>
        <v>51.2</v>
      </c>
      <c r="F152" s="100">
        <v>51.2</v>
      </c>
      <c r="G152" s="83">
        <v>0</v>
      </c>
    </row>
    <row r="153" spans="1:7" ht="19.5" customHeight="1">
      <c r="A153" s="82" t="s">
        <v>342</v>
      </c>
      <c r="B153" s="99" t="s">
        <v>380</v>
      </c>
      <c r="C153" s="117" t="s">
        <v>122</v>
      </c>
      <c r="D153" s="82" t="s">
        <v>381</v>
      </c>
      <c r="E153" s="100">
        <f t="shared" si="2"/>
        <v>4.5</v>
      </c>
      <c r="F153" s="100">
        <v>4.5</v>
      </c>
      <c r="G153" s="83">
        <v>0</v>
      </c>
    </row>
    <row r="154" spans="1:7" ht="19.5" customHeight="1">
      <c r="A154" s="82" t="s">
        <v>342</v>
      </c>
      <c r="B154" s="99" t="s">
        <v>350</v>
      </c>
      <c r="C154" s="117" t="s">
        <v>122</v>
      </c>
      <c r="D154" s="82" t="s">
        <v>196</v>
      </c>
      <c r="E154" s="100">
        <f t="shared" si="2"/>
        <v>68.28</v>
      </c>
      <c r="F154" s="100">
        <v>68.28</v>
      </c>
      <c r="G154" s="83">
        <v>0</v>
      </c>
    </row>
    <row r="155" spans="1:7" ht="19.5" customHeight="1">
      <c r="A155" s="82" t="s">
        <v>36</v>
      </c>
      <c r="B155" s="99" t="s">
        <v>36</v>
      </c>
      <c r="C155" s="117" t="s">
        <v>36</v>
      </c>
      <c r="D155" s="82" t="s">
        <v>351</v>
      </c>
      <c r="E155" s="100">
        <f t="shared" si="2"/>
        <v>98.39</v>
      </c>
      <c r="F155" s="100">
        <v>0</v>
      </c>
      <c r="G155" s="83">
        <v>98.39</v>
      </c>
    </row>
    <row r="156" spans="1:7" ht="19.5" customHeight="1">
      <c r="A156" s="82" t="s">
        <v>352</v>
      </c>
      <c r="B156" s="99" t="s">
        <v>88</v>
      </c>
      <c r="C156" s="117" t="s">
        <v>122</v>
      </c>
      <c r="D156" s="82" t="s">
        <v>353</v>
      </c>
      <c r="E156" s="100">
        <f t="shared" si="2"/>
        <v>13.6</v>
      </c>
      <c r="F156" s="100">
        <v>0</v>
      </c>
      <c r="G156" s="83">
        <v>13.6</v>
      </c>
    </row>
    <row r="157" spans="1:7" ht="19.5" customHeight="1">
      <c r="A157" s="82" t="s">
        <v>352</v>
      </c>
      <c r="B157" s="99" t="s">
        <v>90</v>
      </c>
      <c r="C157" s="117" t="s">
        <v>122</v>
      </c>
      <c r="D157" s="82" t="s">
        <v>354</v>
      </c>
      <c r="E157" s="100">
        <f t="shared" si="2"/>
        <v>0.7</v>
      </c>
      <c r="F157" s="100">
        <v>0</v>
      </c>
      <c r="G157" s="83">
        <v>0.7</v>
      </c>
    </row>
    <row r="158" spans="1:7" ht="19.5" customHeight="1">
      <c r="A158" s="82" t="s">
        <v>352</v>
      </c>
      <c r="B158" s="99" t="s">
        <v>356</v>
      </c>
      <c r="C158" s="117" t="s">
        <v>122</v>
      </c>
      <c r="D158" s="82" t="s">
        <v>357</v>
      </c>
      <c r="E158" s="100">
        <f t="shared" si="2"/>
        <v>1.1</v>
      </c>
      <c r="F158" s="100">
        <v>0</v>
      </c>
      <c r="G158" s="83">
        <v>1.1</v>
      </c>
    </row>
    <row r="159" spans="1:7" ht="19.5" customHeight="1">
      <c r="A159" s="82" t="s">
        <v>352</v>
      </c>
      <c r="B159" s="99" t="s">
        <v>87</v>
      </c>
      <c r="C159" s="117" t="s">
        <v>122</v>
      </c>
      <c r="D159" s="82" t="s">
        <v>358</v>
      </c>
      <c r="E159" s="100">
        <f t="shared" si="2"/>
        <v>0.5</v>
      </c>
      <c r="F159" s="100">
        <v>0</v>
      </c>
      <c r="G159" s="83">
        <v>0.5</v>
      </c>
    </row>
    <row r="160" spans="1:7" ht="19.5" customHeight="1">
      <c r="A160" s="82" t="s">
        <v>352</v>
      </c>
      <c r="B160" s="99" t="s">
        <v>117</v>
      </c>
      <c r="C160" s="117" t="s">
        <v>122</v>
      </c>
      <c r="D160" s="82" t="s">
        <v>359</v>
      </c>
      <c r="E160" s="100">
        <f t="shared" si="2"/>
        <v>9.7</v>
      </c>
      <c r="F160" s="100">
        <v>0</v>
      </c>
      <c r="G160" s="83">
        <v>9.7</v>
      </c>
    </row>
    <row r="161" spans="1:7" ht="19.5" customHeight="1">
      <c r="A161" s="82" t="s">
        <v>352</v>
      </c>
      <c r="B161" s="99" t="s">
        <v>360</v>
      </c>
      <c r="C161" s="117" t="s">
        <v>122</v>
      </c>
      <c r="D161" s="82" t="s">
        <v>361</v>
      </c>
      <c r="E161" s="100">
        <f t="shared" si="2"/>
        <v>0.52</v>
      </c>
      <c r="F161" s="100">
        <v>0</v>
      </c>
      <c r="G161" s="83">
        <v>0.52</v>
      </c>
    </row>
    <row r="162" spans="1:7" ht="19.5" customHeight="1">
      <c r="A162" s="82" t="s">
        <v>352</v>
      </c>
      <c r="B162" s="99" t="s">
        <v>94</v>
      </c>
      <c r="C162" s="117" t="s">
        <v>122</v>
      </c>
      <c r="D162" s="82" t="s">
        <v>363</v>
      </c>
      <c r="E162" s="100">
        <f t="shared" si="2"/>
        <v>7.87</v>
      </c>
      <c r="F162" s="100">
        <v>0</v>
      </c>
      <c r="G162" s="83">
        <v>7.87</v>
      </c>
    </row>
    <row r="163" spans="1:7" ht="19.5" customHeight="1">
      <c r="A163" s="82" t="s">
        <v>352</v>
      </c>
      <c r="B163" s="99" t="s">
        <v>383</v>
      </c>
      <c r="C163" s="117" t="s">
        <v>122</v>
      </c>
      <c r="D163" s="82" t="s">
        <v>384</v>
      </c>
      <c r="E163" s="100">
        <f t="shared" si="2"/>
        <v>2</v>
      </c>
      <c r="F163" s="100">
        <v>0</v>
      </c>
      <c r="G163" s="83">
        <v>2</v>
      </c>
    </row>
    <row r="164" spans="1:7" ht="19.5" customHeight="1">
      <c r="A164" s="82" t="s">
        <v>352</v>
      </c>
      <c r="B164" s="99" t="s">
        <v>366</v>
      </c>
      <c r="C164" s="117" t="s">
        <v>122</v>
      </c>
      <c r="D164" s="82" t="s">
        <v>202</v>
      </c>
      <c r="E164" s="100">
        <f t="shared" si="2"/>
        <v>5.5</v>
      </c>
      <c r="F164" s="100">
        <v>0</v>
      </c>
      <c r="G164" s="83">
        <v>5.5</v>
      </c>
    </row>
    <row r="165" spans="1:7" ht="19.5" customHeight="1">
      <c r="A165" s="82" t="s">
        <v>352</v>
      </c>
      <c r="B165" s="99" t="s">
        <v>367</v>
      </c>
      <c r="C165" s="117" t="s">
        <v>122</v>
      </c>
      <c r="D165" s="82" t="s">
        <v>204</v>
      </c>
      <c r="E165" s="100">
        <f t="shared" si="2"/>
        <v>0.6</v>
      </c>
      <c r="F165" s="100">
        <v>0</v>
      </c>
      <c r="G165" s="83">
        <v>0.6</v>
      </c>
    </row>
    <row r="166" spans="1:7" ht="19.5" customHeight="1">
      <c r="A166" s="82" t="s">
        <v>352</v>
      </c>
      <c r="B166" s="99" t="s">
        <v>368</v>
      </c>
      <c r="C166" s="117" t="s">
        <v>122</v>
      </c>
      <c r="D166" s="82" t="s">
        <v>369</v>
      </c>
      <c r="E166" s="100">
        <f t="shared" si="2"/>
        <v>28.38</v>
      </c>
      <c r="F166" s="100">
        <v>0</v>
      </c>
      <c r="G166" s="83">
        <v>28.38</v>
      </c>
    </row>
    <row r="167" spans="1:7" ht="19.5" customHeight="1">
      <c r="A167" s="82" t="s">
        <v>352</v>
      </c>
      <c r="B167" s="99" t="s">
        <v>370</v>
      </c>
      <c r="C167" s="117" t="s">
        <v>122</v>
      </c>
      <c r="D167" s="82" t="s">
        <v>371</v>
      </c>
      <c r="E167" s="100">
        <f t="shared" si="2"/>
        <v>9.26</v>
      </c>
      <c r="F167" s="100">
        <v>0</v>
      </c>
      <c r="G167" s="83">
        <v>9.26</v>
      </c>
    </row>
    <row r="168" spans="1:7" ht="19.5" customHeight="1">
      <c r="A168" s="82" t="s">
        <v>352</v>
      </c>
      <c r="B168" s="99" t="s">
        <v>372</v>
      </c>
      <c r="C168" s="117" t="s">
        <v>122</v>
      </c>
      <c r="D168" s="82" t="s">
        <v>205</v>
      </c>
      <c r="E168" s="100">
        <f t="shared" si="2"/>
        <v>17.81</v>
      </c>
      <c r="F168" s="100">
        <v>0</v>
      </c>
      <c r="G168" s="83">
        <v>17.81</v>
      </c>
    </row>
    <row r="169" spans="1:7" ht="19.5" customHeight="1">
      <c r="A169" s="82" t="s">
        <v>352</v>
      </c>
      <c r="B169" s="99" t="s">
        <v>98</v>
      </c>
      <c r="C169" s="117" t="s">
        <v>122</v>
      </c>
      <c r="D169" s="82" t="s">
        <v>208</v>
      </c>
      <c r="E169" s="100">
        <f t="shared" si="2"/>
        <v>0.85</v>
      </c>
      <c r="F169" s="100">
        <v>0</v>
      </c>
      <c r="G169" s="83">
        <v>0.85</v>
      </c>
    </row>
    <row r="170" spans="1:7" ht="19.5" customHeight="1">
      <c r="A170" s="82" t="s">
        <v>36</v>
      </c>
      <c r="B170" s="99" t="s">
        <v>36</v>
      </c>
      <c r="C170" s="117" t="s">
        <v>36</v>
      </c>
      <c r="D170" s="82" t="s">
        <v>212</v>
      </c>
      <c r="E170" s="100">
        <f t="shared" si="2"/>
        <v>0.08</v>
      </c>
      <c r="F170" s="100">
        <v>0.08</v>
      </c>
      <c r="G170" s="83">
        <v>0</v>
      </c>
    </row>
    <row r="171" spans="1:7" ht="19.5" customHeight="1">
      <c r="A171" s="82" t="s">
        <v>375</v>
      </c>
      <c r="B171" s="99" t="s">
        <v>206</v>
      </c>
      <c r="C171" s="117" t="s">
        <v>122</v>
      </c>
      <c r="D171" s="82" t="s">
        <v>377</v>
      </c>
      <c r="E171" s="100">
        <f t="shared" si="2"/>
        <v>0.08</v>
      </c>
      <c r="F171" s="100">
        <v>0.08</v>
      </c>
      <c r="G171" s="83">
        <v>0</v>
      </c>
    </row>
    <row r="172" spans="1:7" ht="19.5" customHeight="1">
      <c r="A172" s="82" t="s">
        <v>36</v>
      </c>
      <c r="B172" s="99" t="s">
        <v>36</v>
      </c>
      <c r="C172" s="117" t="s">
        <v>36</v>
      </c>
      <c r="D172" s="82" t="s">
        <v>123</v>
      </c>
      <c r="E172" s="100">
        <f t="shared" si="2"/>
        <v>7060.599999999999</v>
      </c>
      <c r="F172" s="100">
        <v>6569.16</v>
      </c>
      <c r="G172" s="83">
        <v>491.44</v>
      </c>
    </row>
    <row r="173" spans="1:7" ht="19.5" customHeight="1">
      <c r="A173" s="82" t="s">
        <v>36</v>
      </c>
      <c r="B173" s="99" t="s">
        <v>36</v>
      </c>
      <c r="C173" s="117" t="s">
        <v>36</v>
      </c>
      <c r="D173" s="82" t="s">
        <v>124</v>
      </c>
      <c r="E173" s="100">
        <f t="shared" si="2"/>
        <v>2517.69</v>
      </c>
      <c r="F173" s="100">
        <v>2381.25</v>
      </c>
      <c r="G173" s="83">
        <v>136.44</v>
      </c>
    </row>
    <row r="174" spans="1:7" ht="19.5" customHeight="1">
      <c r="A174" s="82" t="s">
        <v>36</v>
      </c>
      <c r="B174" s="99" t="s">
        <v>36</v>
      </c>
      <c r="C174" s="117" t="s">
        <v>36</v>
      </c>
      <c r="D174" s="82" t="s">
        <v>341</v>
      </c>
      <c r="E174" s="100">
        <f t="shared" si="2"/>
        <v>2380.79</v>
      </c>
      <c r="F174" s="100">
        <v>2380.79</v>
      </c>
      <c r="G174" s="83">
        <v>0</v>
      </c>
    </row>
    <row r="175" spans="1:7" ht="19.5" customHeight="1">
      <c r="A175" s="82" t="s">
        <v>342</v>
      </c>
      <c r="B175" s="99" t="s">
        <v>88</v>
      </c>
      <c r="C175" s="117" t="s">
        <v>125</v>
      </c>
      <c r="D175" s="82" t="s">
        <v>343</v>
      </c>
      <c r="E175" s="100">
        <f t="shared" si="2"/>
        <v>890.41</v>
      </c>
      <c r="F175" s="100">
        <v>890.41</v>
      </c>
      <c r="G175" s="83">
        <v>0</v>
      </c>
    </row>
    <row r="176" spans="1:7" ht="19.5" customHeight="1">
      <c r="A176" s="82" t="s">
        <v>342</v>
      </c>
      <c r="B176" s="99" t="s">
        <v>90</v>
      </c>
      <c r="C176" s="117" t="s">
        <v>125</v>
      </c>
      <c r="D176" s="82" t="s">
        <v>344</v>
      </c>
      <c r="E176" s="100">
        <f t="shared" si="2"/>
        <v>133.76</v>
      </c>
      <c r="F176" s="100">
        <v>133.76</v>
      </c>
      <c r="G176" s="83">
        <v>0</v>
      </c>
    </row>
    <row r="177" spans="1:7" ht="19.5" customHeight="1">
      <c r="A177" s="82" t="s">
        <v>342</v>
      </c>
      <c r="B177" s="99" t="s">
        <v>360</v>
      </c>
      <c r="C177" s="117" t="s">
        <v>125</v>
      </c>
      <c r="D177" s="82" t="s">
        <v>379</v>
      </c>
      <c r="E177" s="100">
        <f t="shared" si="2"/>
        <v>570.94</v>
      </c>
      <c r="F177" s="100">
        <v>570.94</v>
      </c>
      <c r="G177" s="83">
        <v>0</v>
      </c>
    </row>
    <row r="178" spans="1:7" ht="19.5" customHeight="1">
      <c r="A178" s="82" t="s">
        <v>342</v>
      </c>
      <c r="B178" s="99" t="s">
        <v>82</v>
      </c>
      <c r="C178" s="117" t="s">
        <v>125</v>
      </c>
      <c r="D178" s="82" t="s">
        <v>346</v>
      </c>
      <c r="E178" s="100">
        <f t="shared" si="2"/>
        <v>255.3</v>
      </c>
      <c r="F178" s="100">
        <v>255.3</v>
      </c>
      <c r="G178" s="83">
        <v>0</v>
      </c>
    </row>
    <row r="179" spans="1:7" ht="19.5" customHeight="1">
      <c r="A179" s="82" t="s">
        <v>342</v>
      </c>
      <c r="B179" s="99" t="s">
        <v>206</v>
      </c>
      <c r="C179" s="117" t="s">
        <v>125</v>
      </c>
      <c r="D179" s="82" t="s">
        <v>382</v>
      </c>
      <c r="E179" s="100">
        <f t="shared" si="2"/>
        <v>127.65</v>
      </c>
      <c r="F179" s="100">
        <v>127.65</v>
      </c>
      <c r="G179" s="83">
        <v>0</v>
      </c>
    </row>
    <row r="180" spans="1:7" ht="19.5" customHeight="1">
      <c r="A180" s="82" t="s">
        <v>342</v>
      </c>
      <c r="B180" s="99" t="s">
        <v>347</v>
      </c>
      <c r="C180" s="117" t="s">
        <v>125</v>
      </c>
      <c r="D180" s="82" t="s">
        <v>348</v>
      </c>
      <c r="E180" s="100">
        <f t="shared" si="2"/>
        <v>193.71</v>
      </c>
      <c r="F180" s="100">
        <v>193.71</v>
      </c>
      <c r="G180" s="83">
        <v>0</v>
      </c>
    </row>
    <row r="181" spans="1:7" ht="19.5" customHeight="1">
      <c r="A181" s="82" t="s">
        <v>342</v>
      </c>
      <c r="B181" s="99" t="s">
        <v>380</v>
      </c>
      <c r="C181" s="117" t="s">
        <v>125</v>
      </c>
      <c r="D181" s="82" t="s">
        <v>381</v>
      </c>
      <c r="E181" s="100">
        <f t="shared" si="2"/>
        <v>17.55</v>
      </c>
      <c r="F181" s="100">
        <v>17.55</v>
      </c>
      <c r="G181" s="83">
        <v>0</v>
      </c>
    </row>
    <row r="182" spans="1:7" ht="19.5" customHeight="1">
      <c r="A182" s="82" t="s">
        <v>342</v>
      </c>
      <c r="B182" s="99" t="s">
        <v>350</v>
      </c>
      <c r="C182" s="117" t="s">
        <v>125</v>
      </c>
      <c r="D182" s="82" t="s">
        <v>196</v>
      </c>
      <c r="E182" s="100">
        <f t="shared" si="2"/>
        <v>191.47</v>
      </c>
      <c r="F182" s="100">
        <v>191.47</v>
      </c>
      <c r="G182" s="83">
        <v>0</v>
      </c>
    </row>
    <row r="183" spans="1:7" ht="19.5" customHeight="1">
      <c r="A183" s="82" t="s">
        <v>36</v>
      </c>
      <c r="B183" s="99" t="s">
        <v>36</v>
      </c>
      <c r="C183" s="117" t="s">
        <v>36</v>
      </c>
      <c r="D183" s="82" t="s">
        <v>351</v>
      </c>
      <c r="E183" s="100">
        <f t="shared" si="2"/>
        <v>136.44</v>
      </c>
      <c r="F183" s="100">
        <v>0</v>
      </c>
      <c r="G183" s="83">
        <v>136.44</v>
      </c>
    </row>
    <row r="184" spans="1:7" ht="19.5" customHeight="1">
      <c r="A184" s="82" t="s">
        <v>352</v>
      </c>
      <c r="B184" s="99" t="s">
        <v>88</v>
      </c>
      <c r="C184" s="117" t="s">
        <v>125</v>
      </c>
      <c r="D184" s="82" t="s">
        <v>353</v>
      </c>
      <c r="E184" s="100">
        <f t="shared" si="2"/>
        <v>8</v>
      </c>
      <c r="F184" s="100">
        <v>0</v>
      </c>
      <c r="G184" s="83">
        <v>8</v>
      </c>
    </row>
    <row r="185" spans="1:7" ht="19.5" customHeight="1">
      <c r="A185" s="82" t="s">
        <v>352</v>
      </c>
      <c r="B185" s="99" t="s">
        <v>87</v>
      </c>
      <c r="C185" s="117" t="s">
        <v>125</v>
      </c>
      <c r="D185" s="82" t="s">
        <v>358</v>
      </c>
      <c r="E185" s="100">
        <f t="shared" si="2"/>
        <v>5</v>
      </c>
      <c r="F185" s="100">
        <v>0</v>
      </c>
      <c r="G185" s="83">
        <v>5</v>
      </c>
    </row>
    <row r="186" spans="1:7" ht="19.5" customHeight="1">
      <c r="A186" s="82" t="s">
        <v>352</v>
      </c>
      <c r="B186" s="99" t="s">
        <v>117</v>
      </c>
      <c r="C186" s="117" t="s">
        <v>125</v>
      </c>
      <c r="D186" s="82" t="s">
        <v>359</v>
      </c>
      <c r="E186" s="100">
        <f t="shared" si="2"/>
        <v>12</v>
      </c>
      <c r="F186" s="100">
        <v>0</v>
      </c>
      <c r="G186" s="83">
        <v>12</v>
      </c>
    </row>
    <row r="187" spans="1:7" ht="19.5" customHeight="1">
      <c r="A187" s="82" t="s">
        <v>352</v>
      </c>
      <c r="B187" s="99" t="s">
        <v>360</v>
      </c>
      <c r="C187" s="117" t="s">
        <v>125</v>
      </c>
      <c r="D187" s="82" t="s">
        <v>361</v>
      </c>
      <c r="E187" s="100">
        <f t="shared" si="2"/>
        <v>4</v>
      </c>
      <c r="F187" s="100">
        <v>0</v>
      </c>
      <c r="G187" s="83">
        <v>4</v>
      </c>
    </row>
    <row r="188" spans="1:7" ht="19.5" customHeight="1">
      <c r="A188" s="82" t="s">
        <v>352</v>
      </c>
      <c r="B188" s="99" t="s">
        <v>94</v>
      </c>
      <c r="C188" s="117" t="s">
        <v>125</v>
      </c>
      <c r="D188" s="82" t="s">
        <v>363</v>
      </c>
      <c r="E188" s="100">
        <f t="shared" si="2"/>
        <v>15</v>
      </c>
      <c r="F188" s="100">
        <v>0</v>
      </c>
      <c r="G188" s="83">
        <v>15</v>
      </c>
    </row>
    <row r="189" spans="1:7" ht="19.5" customHeight="1">
      <c r="A189" s="82" t="s">
        <v>352</v>
      </c>
      <c r="B189" s="99" t="s">
        <v>365</v>
      </c>
      <c r="C189" s="117" t="s">
        <v>125</v>
      </c>
      <c r="D189" s="82" t="s">
        <v>201</v>
      </c>
      <c r="E189" s="100">
        <f t="shared" si="2"/>
        <v>0.2</v>
      </c>
      <c r="F189" s="100">
        <v>0</v>
      </c>
      <c r="G189" s="83">
        <v>0.2</v>
      </c>
    </row>
    <row r="190" spans="1:7" ht="19.5" customHeight="1">
      <c r="A190" s="82" t="s">
        <v>352</v>
      </c>
      <c r="B190" s="99" t="s">
        <v>366</v>
      </c>
      <c r="C190" s="117" t="s">
        <v>125</v>
      </c>
      <c r="D190" s="82" t="s">
        <v>202</v>
      </c>
      <c r="E190" s="100">
        <f t="shared" si="2"/>
        <v>13</v>
      </c>
      <c r="F190" s="100">
        <v>0</v>
      </c>
      <c r="G190" s="83">
        <v>13</v>
      </c>
    </row>
    <row r="191" spans="1:7" ht="19.5" customHeight="1">
      <c r="A191" s="82" t="s">
        <v>352</v>
      </c>
      <c r="B191" s="99" t="s">
        <v>367</v>
      </c>
      <c r="C191" s="117" t="s">
        <v>125</v>
      </c>
      <c r="D191" s="82" t="s">
        <v>204</v>
      </c>
      <c r="E191" s="100">
        <f t="shared" si="2"/>
        <v>1.46</v>
      </c>
      <c r="F191" s="100">
        <v>0</v>
      </c>
      <c r="G191" s="83">
        <v>1.46</v>
      </c>
    </row>
    <row r="192" spans="1:7" ht="19.5" customHeight="1">
      <c r="A192" s="82" t="s">
        <v>352</v>
      </c>
      <c r="B192" s="99" t="s">
        <v>368</v>
      </c>
      <c r="C192" s="117" t="s">
        <v>125</v>
      </c>
      <c r="D192" s="82" t="s">
        <v>369</v>
      </c>
      <c r="E192" s="100">
        <f t="shared" si="2"/>
        <v>32.57</v>
      </c>
      <c r="F192" s="100">
        <v>0</v>
      </c>
      <c r="G192" s="83">
        <v>32.57</v>
      </c>
    </row>
    <row r="193" spans="1:7" ht="19.5" customHeight="1">
      <c r="A193" s="82" t="s">
        <v>352</v>
      </c>
      <c r="B193" s="99" t="s">
        <v>370</v>
      </c>
      <c r="C193" s="117" t="s">
        <v>125</v>
      </c>
      <c r="D193" s="82" t="s">
        <v>371</v>
      </c>
      <c r="E193" s="100">
        <f t="shared" si="2"/>
        <v>26.71</v>
      </c>
      <c r="F193" s="100">
        <v>0</v>
      </c>
      <c r="G193" s="83">
        <v>26.71</v>
      </c>
    </row>
    <row r="194" spans="1:7" ht="19.5" customHeight="1">
      <c r="A194" s="82" t="s">
        <v>352</v>
      </c>
      <c r="B194" s="99" t="s">
        <v>372</v>
      </c>
      <c r="C194" s="117" t="s">
        <v>125</v>
      </c>
      <c r="D194" s="82" t="s">
        <v>205</v>
      </c>
      <c r="E194" s="100">
        <f t="shared" si="2"/>
        <v>14</v>
      </c>
      <c r="F194" s="100">
        <v>0</v>
      </c>
      <c r="G194" s="83">
        <v>14</v>
      </c>
    </row>
    <row r="195" spans="1:7" ht="19.5" customHeight="1">
      <c r="A195" s="82" t="s">
        <v>352</v>
      </c>
      <c r="B195" s="99" t="s">
        <v>98</v>
      </c>
      <c r="C195" s="117" t="s">
        <v>125</v>
      </c>
      <c r="D195" s="82" t="s">
        <v>208</v>
      </c>
      <c r="E195" s="100">
        <f t="shared" si="2"/>
        <v>4.5</v>
      </c>
      <c r="F195" s="100">
        <v>0</v>
      </c>
      <c r="G195" s="83">
        <v>4.5</v>
      </c>
    </row>
    <row r="196" spans="1:7" ht="19.5" customHeight="1">
      <c r="A196" s="82" t="s">
        <v>36</v>
      </c>
      <c r="B196" s="99" t="s">
        <v>36</v>
      </c>
      <c r="C196" s="117" t="s">
        <v>36</v>
      </c>
      <c r="D196" s="82" t="s">
        <v>212</v>
      </c>
      <c r="E196" s="100">
        <f t="shared" si="2"/>
        <v>0.46</v>
      </c>
      <c r="F196" s="100">
        <v>0.46</v>
      </c>
      <c r="G196" s="83">
        <v>0</v>
      </c>
    </row>
    <row r="197" spans="1:7" ht="19.5" customHeight="1">
      <c r="A197" s="82" t="s">
        <v>375</v>
      </c>
      <c r="B197" s="99" t="s">
        <v>206</v>
      </c>
      <c r="C197" s="117" t="s">
        <v>125</v>
      </c>
      <c r="D197" s="82" t="s">
        <v>377</v>
      </c>
      <c r="E197" s="100">
        <f t="shared" si="2"/>
        <v>0.46</v>
      </c>
      <c r="F197" s="100">
        <v>0.46</v>
      </c>
      <c r="G197" s="83">
        <v>0</v>
      </c>
    </row>
    <row r="198" spans="1:7" ht="19.5" customHeight="1">
      <c r="A198" s="82" t="s">
        <v>36</v>
      </c>
      <c r="B198" s="99" t="s">
        <v>36</v>
      </c>
      <c r="C198" s="117" t="s">
        <v>36</v>
      </c>
      <c r="D198" s="82" t="s">
        <v>126</v>
      </c>
      <c r="E198" s="100">
        <f t="shared" si="2"/>
        <v>2494.59</v>
      </c>
      <c r="F198" s="100">
        <v>2348.25</v>
      </c>
      <c r="G198" s="83">
        <v>146.34</v>
      </c>
    </row>
    <row r="199" spans="1:7" ht="19.5" customHeight="1">
      <c r="A199" s="82" t="s">
        <v>36</v>
      </c>
      <c r="B199" s="99" t="s">
        <v>36</v>
      </c>
      <c r="C199" s="117" t="s">
        <v>36</v>
      </c>
      <c r="D199" s="82" t="s">
        <v>341</v>
      </c>
      <c r="E199" s="100">
        <f aca="true" t="shared" si="3" ref="E199:E262">SUM(F199:G199)</f>
        <v>2348.18</v>
      </c>
      <c r="F199" s="100">
        <v>2348.18</v>
      </c>
      <c r="G199" s="83">
        <v>0</v>
      </c>
    </row>
    <row r="200" spans="1:7" ht="19.5" customHeight="1">
      <c r="A200" s="82" t="s">
        <v>342</v>
      </c>
      <c r="B200" s="99" t="s">
        <v>88</v>
      </c>
      <c r="C200" s="117" t="s">
        <v>127</v>
      </c>
      <c r="D200" s="82" t="s">
        <v>343</v>
      </c>
      <c r="E200" s="100">
        <f t="shared" si="3"/>
        <v>922.11</v>
      </c>
      <c r="F200" s="100">
        <v>922.11</v>
      </c>
      <c r="G200" s="83">
        <v>0</v>
      </c>
    </row>
    <row r="201" spans="1:7" ht="19.5" customHeight="1">
      <c r="A201" s="82" t="s">
        <v>342</v>
      </c>
      <c r="B201" s="99" t="s">
        <v>90</v>
      </c>
      <c r="C201" s="117" t="s">
        <v>127</v>
      </c>
      <c r="D201" s="82" t="s">
        <v>344</v>
      </c>
      <c r="E201" s="100">
        <f t="shared" si="3"/>
        <v>81.55</v>
      </c>
      <c r="F201" s="100">
        <v>81.55</v>
      </c>
      <c r="G201" s="83">
        <v>0</v>
      </c>
    </row>
    <row r="202" spans="1:7" ht="19.5" customHeight="1">
      <c r="A202" s="82" t="s">
        <v>342</v>
      </c>
      <c r="B202" s="99" t="s">
        <v>360</v>
      </c>
      <c r="C202" s="117" t="s">
        <v>127</v>
      </c>
      <c r="D202" s="82" t="s">
        <v>379</v>
      </c>
      <c r="E202" s="100">
        <f t="shared" si="3"/>
        <v>722.97</v>
      </c>
      <c r="F202" s="100">
        <v>722.97</v>
      </c>
      <c r="G202" s="83">
        <v>0</v>
      </c>
    </row>
    <row r="203" spans="1:7" ht="19.5" customHeight="1">
      <c r="A203" s="82" t="s">
        <v>342</v>
      </c>
      <c r="B203" s="99" t="s">
        <v>82</v>
      </c>
      <c r="C203" s="117" t="s">
        <v>127</v>
      </c>
      <c r="D203" s="82" t="s">
        <v>346</v>
      </c>
      <c r="E203" s="100">
        <f t="shared" si="3"/>
        <v>251.87</v>
      </c>
      <c r="F203" s="100">
        <v>251.87</v>
      </c>
      <c r="G203" s="83">
        <v>0</v>
      </c>
    </row>
    <row r="204" spans="1:7" ht="19.5" customHeight="1">
      <c r="A204" s="82" t="s">
        <v>342</v>
      </c>
      <c r="B204" s="99" t="s">
        <v>206</v>
      </c>
      <c r="C204" s="117" t="s">
        <v>127</v>
      </c>
      <c r="D204" s="82" t="s">
        <v>382</v>
      </c>
      <c r="E204" s="100">
        <f t="shared" si="3"/>
        <v>125.93</v>
      </c>
      <c r="F204" s="100">
        <v>125.93</v>
      </c>
      <c r="G204" s="83">
        <v>0</v>
      </c>
    </row>
    <row r="205" spans="1:7" ht="19.5" customHeight="1">
      <c r="A205" s="82" t="s">
        <v>342</v>
      </c>
      <c r="B205" s="99" t="s">
        <v>347</v>
      </c>
      <c r="C205" s="117" t="s">
        <v>127</v>
      </c>
      <c r="D205" s="82" t="s">
        <v>348</v>
      </c>
      <c r="E205" s="100">
        <f t="shared" si="3"/>
        <v>50.57</v>
      </c>
      <c r="F205" s="100">
        <v>50.57</v>
      </c>
      <c r="G205" s="83">
        <v>0</v>
      </c>
    </row>
    <row r="206" spans="1:7" ht="19.5" customHeight="1">
      <c r="A206" s="82" t="s">
        <v>342</v>
      </c>
      <c r="B206" s="99" t="s">
        <v>380</v>
      </c>
      <c r="C206" s="117" t="s">
        <v>127</v>
      </c>
      <c r="D206" s="82" t="s">
        <v>381</v>
      </c>
      <c r="E206" s="100">
        <f t="shared" si="3"/>
        <v>16.12</v>
      </c>
      <c r="F206" s="100">
        <v>16.12</v>
      </c>
      <c r="G206" s="83">
        <v>0</v>
      </c>
    </row>
    <row r="207" spans="1:7" ht="19.5" customHeight="1">
      <c r="A207" s="82" t="s">
        <v>342</v>
      </c>
      <c r="B207" s="99" t="s">
        <v>350</v>
      </c>
      <c r="C207" s="117" t="s">
        <v>127</v>
      </c>
      <c r="D207" s="82" t="s">
        <v>196</v>
      </c>
      <c r="E207" s="100">
        <f t="shared" si="3"/>
        <v>177.06</v>
      </c>
      <c r="F207" s="100">
        <v>177.06</v>
      </c>
      <c r="G207" s="83">
        <v>0</v>
      </c>
    </row>
    <row r="208" spans="1:7" ht="19.5" customHeight="1">
      <c r="A208" s="82" t="s">
        <v>36</v>
      </c>
      <c r="B208" s="99" t="s">
        <v>36</v>
      </c>
      <c r="C208" s="117" t="s">
        <v>36</v>
      </c>
      <c r="D208" s="82" t="s">
        <v>351</v>
      </c>
      <c r="E208" s="100">
        <f t="shared" si="3"/>
        <v>146.34</v>
      </c>
      <c r="F208" s="100">
        <v>0</v>
      </c>
      <c r="G208" s="83">
        <v>146.34</v>
      </c>
    </row>
    <row r="209" spans="1:7" ht="19.5" customHeight="1">
      <c r="A209" s="82" t="s">
        <v>352</v>
      </c>
      <c r="B209" s="99" t="s">
        <v>88</v>
      </c>
      <c r="C209" s="117" t="s">
        <v>127</v>
      </c>
      <c r="D209" s="82" t="s">
        <v>353</v>
      </c>
      <c r="E209" s="100">
        <f t="shared" si="3"/>
        <v>20.5</v>
      </c>
      <c r="F209" s="100">
        <v>0</v>
      </c>
      <c r="G209" s="83">
        <v>20.5</v>
      </c>
    </row>
    <row r="210" spans="1:7" ht="19.5" customHeight="1">
      <c r="A210" s="82" t="s">
        <v>352</v>
      </c>
      <c r="B210" s="99" t="s">
        <v>90</v>
      </c>
      <c r="C210" s="117" t="s">
        <v>127</v>
      </c>
      <c r="D210" s="82" t="s">
        <v>354</v>
      </c>
      <c r="E210" s="100">
        <f t="shared" si="3"/>
        <v>0.25</v>
      </c>
      <c r="F210" s="100">
        <v>0</v>
      </c>
      <c r="G210" s="83">
        <v>0.25</v>
      </c>
    </row>
    <row r="211" spans="1:7" ht="19.5" customHeight="1">
      <c r="A211" s="82" t="s">
        <v>352</v>
      </c>
      <c r="B211" s="99" t="s">
        <v>356</v>
      </c>
      <c r="C211" s="117" t="s">
        <v>127</v>
      </c>
      <c r="D211" s="82" t="s">
        <v>357</v>
      </c>
      <c r="E211" s="100">
        <f t="shared" si="3"/>
        <v>1.3</v>
      </c>
      <c r="F211" s="100">
        <v>0</v>
      </c>
      <c r="G211" s="83">
        <v>1.3</v>
      </c>
    </row>
    <row r="212" spans="1:7" ht="19.5" customHeight="1">
      <c r="A212" s="82" t="s">
        <v>352</v>
      </c>
      <c r="B212" s="99" t="s">
        <v>87</v>
      </c>
      <c r="C212" s="117" t="s">
        <v>127</v>
      </c>
      <c r="D212" s="82" t="s">
        <v>358</v>
      </c>
      <c r="E212" s="100">
        <f t="shared" si="3"/>
        <v>4</v>
      </c>
      <c r="F212" s="100">
        <v>0</v>
      </c>
      <c r="G212" s="83">
        <v>4</v>
      </c>
    </row>
    <row r="213" spans="1:7" ht="19.5" customHeight="1">
      <c r="A213" s="82" t="s">
        <v>352</v>
      </c>
      <c r="B213" s="99" t="s">
        <v>117</v>
      </c>
      <c r="C213" s="117" t="s">
        <v>127</v>
      </c>
      <c r="D213" s="82" t="s">
        <v>359</v>
      </c>
      <c r="E213" s="100">
        <f t="shared" si="3"/>
        <v>11.4</v>
      </c>
      <c r="F213" s="100">
        <v>0</v>
      </c>
      <c r="G213" s="83">
        <v>11.4</v>
      </c>
    </row>
    <row r="214" spans="1:7" ht="19.5" customHeight="1">
      <c r="A214" s="82" t="s">
        <v>352</v>
      </c>
      <c r="B214" s="99" t="s">
        <v>360</v>
      </c>
      <c r="C214" s="117" t="s">
        <v>127</v>
      </c>
      <c r="D214" s="82" t="s">
        <v>361</v>
      </c>
      <c r="E214" s="100">
        <f t="shared" si="3"/>
        <v>4</v>
      </c>
      <c r="F214" s="100">
        <v>0</v>
      </c>
      <c r="G214" s="83">
        <v>4</v>
      </c>
    </row>
    <row r="215" spans="1:7" ht="19.5" customHeight="1">
      <c r="A215" s="82" t="s">
        <v>352</v>
      </c>
      <c r="B215" s="99" t="s">
        <v>94</v>
      </c>
      <c r="C215" s="117" t="s">
        <v>127</v>
      </c>
      <c r="D215" s="82" t="s">
        <v>363</v>
      </c>
      <c r="E215" s="100">
        <f t="shared" si="3"/>
        <v>11.8</v>
      </c>
      <c r="F215" s="100">
        <v>0</v>
      </c>
      <c r="G215" s="83">
        <v>11.8</v>
      </c>
    </row>
    <row r="216" spans="1:7" ht="19.5" customHeight="1">
      <c r="A216" s="82" t="s">
        <v>352</v>
      </c>
      <c r="B216" s="99" t="s">
        <v>350</v>
      </c>
      <c r="C216" s="117" t="s">
        <v>127</v>
      </c>
      <c r="D216" s="82" t="s">
        <v>364</v>
      </c>
      <c r="E216" s="100">
        <f t="shared" si="3"/>
        <v>8</v>
      </c>
      <c r="F216" s="100">
        <v>0</v>
      </c>
      <c r="G216" s="83">
        <v>8</v>
      </c>
    </row>
    <row r="217" spans="1:7" ht="19.5" customHeight="1">
      <c r="A217" s="82" t="s">
        <v>352</v>
      </c>
      <c r="B217" s="99" t="s">
        <v>367</v>
      </c>
      <c r="C217" s="117" t="s">
        <v>127</v>
      </c>
      <c r="D217" s="82" t="s">
        <v>204</v>
      </c>
      <c r="E217" s="100">
        <f t="shared" si="3"/>
        <v>1.17</v>
      </c>
      <c r="F217" s="100">
        <v>0</v>
      </c>
      <c r="G217" s="83">
        <v>1.17</v>
      </c>
    </row>
    <row r="218" spans="1:7" ht="19.5" customHeight="1">
      <c r="A218" s="82" t="s">
        <v>352</v>
      </c>
      <c r="B218" s="99" t="s">
        <v>368</v>
      </c>
      <c r="C218" s="117" t="s">
        <v>127</v>
      </c>
      <c r="D218" s="82" t="s">
        <v>369</v>
      </c>
      <c r="E218" s="100">
        <f t="shared" si="3"/>
        <v>36.07</v>
      </c>
      <c r="F218" s="100">
        <v>0</v>
      </c>
      <c r="G218" s="83">
        <v>36.07</v>
      </c>
    </row>
    <row r="219" spans="1:7" ht="19.5" customHeight="1">
      <c r="A219" s="82" t="s">
        <v>352</v>
      </c>
      <c r="B219" s="99" t="s">
        <v>370</v>
      </c>
      <c r="C219" s="117" t="s">
        <v>127</v>
      </c>
      <c r="D219" s="82" t="s">
        <v>371</v>
      </c>
      <c r="E219" s="100">
        <f t="shared" si="3"/>
        <v>27.66</v>
      </c>
      <c r="F219" s="100">
        <v>0</v>
      </c>
      <c r="G219" s="83">
        <v>27.66</v>
      </c>
    </row>
    <row r="220" spans="1:7" ht="19.5" customHeight="1">
      <c r="A220" s="82" t="s">
        <v>352</v>
      </c>
      <c r="B220" s="99" t="s">
        <v>372</v>
      </c>
      <c r="C220" s="117" t="s">
        <v>127</v>
      </c>
      <c r="D220" s="82" t="s">
        <v>205</v>
      </c>
      <c r="E220" s="100">
        <f t="shared" si="3"/>
        <v>9.19</v>
      </c>
      <c r="F220" s="100">
        <v>0</v>
      </c>
      <c r="G220" s="83">
        <v>9.19</v>
      </c>
    </row>
    <row r="221" spans="1:7" ht="19.5" customHeight="1">
      <c r="A221" s="82" t="s">
        <v>352</v>
      </c>
      <c r="B221" s="99" t="s">
        <v>98</v>
      </c>
      <c r="C221" s="117" t="s">
        <v>127</v>
      </c>
      <c r="D221" s="82" t="s">
        <v>208</v>
      </c>
      <c r="E221" s="100">
        <f t="shared" si="3"/>
        <v>11</v>
      </c>
      <c r="F221" s="100">
        <v>0</v>
      </c>
      <c r="G221" s="83">
        <v>11</v>
      </c>
    </row>
    <row r="222" spans="1:7" ht="19.5" customHeight="1">
      <c r="A222" s="82" t="s">
        <v>36</v>
      </c>
      <c r="B222" s="99" t="s">
        <v>36</v>
      </c>
      <c r="C222" s="117" t="s">
        <v>36</v>
      </c>
      <c r="D222" s="82" t="s">
        <v>212</v>
      </c>
      <c r="E222" s="100">
        <f t="shared" si="3"/>
        <v>0.07</v>
      </c>
      <c r="F222" s="100">
        <v>0.07</v>
      </c>
      <c r="G222" s="83">
        <v>0</v>
      </c>
    </row>
    <row r="223" spans="1:7" ht="19.5" customHeight="1">
      <c r="A223" s="82" t="s">
        <v>375</v>
      </c>
      <c r="B223" s="99" t="s">
        <v>206</v>
      </c>
      <c r="C223" s="117" t="s">
        <v>127</v>
      </c>
      <c r="D223" s="82" t="s">
        <v>377</v>
      </c>
      <c r="E223" s="100">
        <f t="shared" si="3"/>
        <v>0.07</v>
      </c>
      <c r="F223" s="100">
        <v>0.07</v>
      </c>
      <c r="G223" s="83">
        <v>0</v>
      </c>
    </row>
    <row r="224" spans="1:7" ht="19.5" customHeight="1">
      <c r="A224" s="82" t="s">
        <v>36</v>
      </c>
      <c r="B224" s="99" t="s">
        <v>36</v>
      </c>
      <c r="C224" s="117" t="s">
        <v>36</v>
      </c>
      <c r="D224" s="82" t="s">
        <v>128</v>
      </c>
      <c r="E224" s="100">
        <f t="shared" si="3"/>
        <v>1716.16</v>
      </c>
      <c r="F224" s="100">
        <v>1577.96</v>
      </c>
      <c r="G224" s="83">
        <v>138.2</v>
      </c>
    </row>
    <row r="225" spans="1:7" ht="19.5" customHeight="1">
      <c r="A225" s="82" t="s">
        <v>36</v>
      </c>
      <c r="B225" s="99" t="s">
        <v>36</v>
      </c>
      <c r="C225" s="117" t="s">
        <v>36</v>
      </c>
      <c r="D225" s="82" t="s">
        <v>341</v>
      </c>
      <c r="E225" s="100">
        <f t="shared" si="3"/>
        <v>1577.39</v>
      </c>
      <c r="F225" s="100">
        <v>1577.39</v>
      </c>
      <c r="G225" s="83">
        <v>0</v>
      </c>
    </row>
    <row r="226" spans="1:7" ht="19.5" customHeight="1">
      <c r="A226" s="82" t="s">
        <v>342</v>
      </c>
      <c r="B226" s="99" t="s">
        <v>88</v>
      </c>
      <c r="C226" s="117" t="s">
        <v>129</v>
      </c>
      <c r="D226" s="82" t="s">
        <v>343</v>
      </c>
      <c r="E226" s="100">
        <f t="shared" si="3"/>
        <v>612.44</v>
      </c>
      <c r="F226" s="100">
        <v>612.44</v>
      </c>
      <c r="G226" s="83">
        <v>0</v>
      </c>
    </row>
    <row r="227" spans="1:7" ht="19.5" customHeight="1">
      <c r="A227" s="82" t="s">
        <v>342</v>
      </c>
      <c r="B227" s="99" t="s">
        <v>90</v>
      </c>
      <c r="C227" s="117" t="s">
        <v>129</v>
      </c>
      <c r="D227" s="82" t="s">
        <v>344</v>
      </c>
      <c r="E227" s="100">
        <f t="shared" si="3"/>
        <v>55.09</v>
      </c>
      <c r="F227" s="100">
        <v>55.09</v>
      </c>
      <c r="G227" s="83">
        <v>0</v>
      </c>
    </row>
    <row r="228" spans="1:7" ht="19.5" customHeight="1">
      <c r="A228" s="82" t="s">
        <v>342</v>
      </c>
      <c r="B228" s="99" t="s">
        <v>360</v>
      </c>
      <c r="C228" s="117" t="s">
        <v>129</v>
      </c>
      <c r="D228" s="82" t="s">
        <v>379</v>
      </c>
      <c r="E228" s="100">
        <f t="shared" si="3"/>
        <v>423.92</v>
      </c>
      <c r="F228" s="100">
        <v>423.92</v>
      </c>
      <c r="G228" s="83">
        <v>0</v>
      </c>
    </row>
    <row r="229" spans="1:7" ht="19.5" customHeight="1">
      <c r="A229" s="82" t="s">
        <v>342</v>
      </c>
      <c r="B229" s="99" t="s">
        <v>82</v>
      </c>
      <c r="C229" s="117" t="s">
        <v>129</v>
      </c>
      <c r="D229" s="82" t="s">
        <v>346</v>
      </c>
      <c r="E229" s="100">
        <f t="shared" si="3"/>
        <v>174.72</v>
      </c>
      <c r="F229" s="100">
        <v>174.72</v>
      </c>
      <c r="G229" s="83">
        <v>0</v>
      </c>
    </row>
    <row r="230" spans="1:7" ht="19.5" customHeight="1">
      <c r="A230" s="82" t="s">
        <v>342</v>
      </c>
      <c r="B230" s="99" t="s">
        <v>206</v>
      </c>
      <c r="C230" s="117" t="s">
        <v>129</v>
      </c>
      <c r="D230" s="82" t="s">
        <v>382</v>
      </c>
      <c r="E230" s="100">
        <f t="shared" si="3"/>
        <v>87.36</v>
      </c>
      <c r="F230" s="100">
        <v>87.36</v>
      </c>
      <c r="G230" s="83">
        <v>0</v>
      </c>
    </row>
    <row r="231" spans="1:7" ht="19.5" customHeight="1">
      <c r="A231" s="82" t="s">
        <v>342</v>
      </c>
      <c r="B231" s="99" t="s">
        <v>347</v>
      </c>
      <c r="C231" s="117" t="s">
        <v>129</v>
      </c>
      <c r="D231" s="82" t="s">
        <v>348</v>
      </c>
      <c r="E231" s="100">
        <f t="shared" si="3"/>
        <v>70.98</v>
      </c>
      <c r="F231" s="100">
        <v>70.98</v>
      </c>
      <c r="G231" s="83">
        <v>0</v>
      </c>
    </row>
    <row r="232" spans="1:7" ht="19.5" customHeight="1">
      <c r="A232" s="82" t="s">
        <v>342</v>
      </c>
      <c r="B232" s="99" t="s">
        <v>380</v>
      </c>
      <c r="C232" s="117" t="s">
        <v>129</v>
      </c>
      <c r="D232" s="82" t="s">
        <v>381</v>
      </c>
      <c r="E232" s="100">
        <f t="shared" si="3"/>
        <v>21.84</v>
      </c>
      <c r="F232" s="100">
        <v>21.84</v>
      </c>
      <c r="G232" s="83">
        <v>0</v>
      </c>
    </row>
    <row r="233" spans="1:7" ht="19.5" customHeight="1">
      <c r="A233" s="82" t="s">
        <v>342</v>
      </c>
      <c r="B233" s="99" t="s">
        <v>350</v>
      </c>
      <c r="C233" s="117" t="s">
        <v>129</v>
      </c>
      <c r="D233" s="82" t="s">
        <v>196</v>
      </c>
      <c r="E233" s="100">
        <f t="shared" si="3"/>
        <v>131.04</v>
      </c>
      <c r="F233" s="100">
        <v>131.04</v>
      </c>
      <c r="G233" s="83">
        <v>0</v>
      </c>
    </row>
    <row r="234" spans="1:7" ht="19.5" customHeight="1">
      <c r="A234" s="82" t="s">
        <v>36</v>
      </c>
      <c r="B234" s="99" t="s">
        <v>36</v>
      </c>
      <c r="C234" s="117" t="s">
        <v>36</v>
      </c>
      <c r="D234" s="82" t="s">
        <v>351</v>
      </c>
      <c r="E234" s="100">
        <f t="shared" si="3"/>
        <v>138.2</v>
      </c>
      <c r="F234" s="100">
        <v>0</v>
      </c>
      <c r="G234" s="83">
        <v>138.2</v>
      </c>
    </row>
    <row r="235" spans="1:7" ht="19.5" customHeight="1">
      <c r="A235" s="82" t="s">
        <v>352</v>
      </c>
      <c r="B235" s="99" t="s">
        <v>88</v>
      </c>
      <c r="C235" s="117" t="s">
        <v>129</v>
      </c>
      <c r="D235" s="82" t="s">
        <v>353</v>
      </c>
      <c r="E235" s="100">
        <f t="shared" si="3"/>
        <v>19.8</v>
      </c>
      <c r="F235" s="100">
        <v>0</v>
      </c>
      <c r="G235" s="83">
        <v>19.8</v>
      </c>
    </row>
    <row r="236" spans="1:7" ht="19.5" customHeight="1">
      <c r="A236" s="82" t="s">
        <v>352</v>
      </c>
      <c r="B236" s="99" t="s">
        <v>90</v>
      </c>
      <c r="C236" s="117" t="s">
        <v>129</v>
      </c>
      <c r="D236" s="82" t="s">
        <v>354</v>
      </c>
      <c r="E236" s="100">
        <f t="shared" si="3"/>
        <v>7</v>
      </c>
      <c r="F236" s="100">
        <v>0</v>
      </c>
      <c r="G236" s="83">
        <v>7</v>
      </c>
    </row>
    <row r="237" spans="1:7" ht="19.5" customHeight="1">
      <c r="A237" s="82" t="s">
        <v>352</v>
      </c>
      <c r="B237" s="99" t="s">
        <v>83</v>
      </c>
      <c r="C237" s="117" t="s">
        <v>129</v>
      </c>
      <c r="D237" s="82" t="s">
        <v>355</v>
      </c>
      <c r="E237" s="100">
        <f t="shared" si="3"/>
        <v>5.5</v>
      </c>
      <c r="F237" s="100">
        <v>0</v>
      </c>
      <c r="G237" s="83">
        <v>5.5</v>
      </c>
    </row>
    <row r="238" spans="1:7" ht="19.5" customHeight="1">
      <c r="A238" s="82" t="s">
        <v>352</v>
      </c>
      <c r="B238" s="99" t="s">
        <v>356</v>
      </c>
      <c r="C238" s="117" t="s">
        <v>129</v>
      </c>
      <c r="D238" s="82" t="s">
        <v>357</v>
      </c>
      <c r="E238" s="100">
        <f t="shared" si="3"/>
        <v>1</v>
      </c>
      <c r="F238" s="100">
        <v>0</v>
      </c>
      <c r="G238" s="83">
        <v>1</v>
      </c>
    </row>
    <row r="239" spans="1:7" ht="19.5" customHeight="1">
      <c r="A239" s="82" t="s">
        <v>352</v>
      </c>
      <c r="B239" s="99" t="s">
        <v>87</v>
      </c>
      <c r="C239" s="117" t="s">
        <v>129</v>
      </c>
      <c r="D239" s="82" t="s">
        <v>358</v>
      </c>
      <c r="E239" s="100">
        <f t="shared" si="3"/>
        <v>0.7</v>
      </c>
      <c r="F239" s="100">
        <v>0</v>
      </c>
      <c r="G239" s="83">
        <v>0.7</v>
      </c>
    </row>
    <row r="240" spans="1:7" ht="19.5" customHeight="1">
      <c r="A240" s="82" t="s">
        <v>352</v>
      </c>
      <c r="B240" s="99" t="s">
        <v>117</v>
      </c>
      <c r="C240" s="117" t="s">
        <v>129</v>
      </c>
      <c r="D240" s="82" t="s">
        <v>359</v>
      </c>
      <c r="E240" s="100">
        <f t="shared" si="3"/>
        <v>6</v>
      </c>
      <c r="F240" s="100">
        <v>0</v>
      </c>
      <c r="G240" s="83">
        <v>6</v>
      </c>
    </row>
    <row r="241" spans="1:7" ht="19.5" customHeight="1">
      <c r="A241" s="82" t="s">
        <v>352</v>
      </c>
      <c r="B241" s="99" t="s">
        <v>360</v>
      </c>
      <c r="C241" s="117" t="s">
        <v>129</v>
      </c>
      <c r="D241" s="82" t="s">
        <v>361</v>
      </c>
      <c r="E241" s="100">
        <f t="shared" si="3"/>
        <v>2.5</v>
      </c>
      <c r="F241" s="100">
        <v>0</v>
      </c>
      <c r="G241" s="83">
        <v>2.5</v>
      </c>
    </row>
    <row r="242" spans="1:7" ht="19.5" customHeight="1">
      <c r="A242" s="82" t="s">
        <v>352</v>
      </c>
      <c r="B242" s="99" t="s">
        <v>206</v>
      </c>
      <c r="C242" s="117" t="s">
        <v>129</v>
      </c>
      <c r="D242" s="82" t="s">
        <v>362</v>
      </c>
      <c r="E242" s="100">
        <f t="shared" si="3"/>
        <v>3</v>
      </c>
      <c r="F242" s="100">
        <v>0</v>
      </c>
      <c r="G242" s="83">
        <v>3</v>
      </c>
    </row>
    <row r="243" spans="1:7" ht="19.5" customHeight="1">
      <c r="A243" s="82" t="s">
        <v>352</v>
      </c>
      <c r="B243" s="99" t="s">
        <v>94</v>
      </c>
      <c r="C243" s="117" t="s">
        <v>129</v>
      </c>
      <c r="D243" s="82" t="s">
        <v>363</v>
      </c>
      <c r="E243" s="100">
        <f t="shared" si="3"/>
        <v>18</v>
      </c>
      <c r="F243" s="100">
        <v>0</v>
      </c>
      <c r="G243" s="83">
        <v>18</v>
      </c>
    </row>
    <row r="244" spans="1:7" ht="19.5" customHeight="1">
      <c r="A244" s="82" t="s">
        <v>352</v>
      </c>
      <c r="B244" s="99" t="s">
        <v>350</v>
      </c>
      <c r="C244" s="117" t="s">
        <v>129</v>
      </c>
      <c r="D244" s="82" t="s">
        <v>364</v>
      </c>
      <c r="E244" s="100">
        <f t="shared" si="3"/>
        <v>5</v>
      </c>
      <c r="F244" s="100">
        <v>0</v>
      </c>
      <c r="G244" s="83">
        <v>5</v>
      </c>
    </row>
    <row r="245" spans="1:7" ht="19.5" customHeight="1">
      <c r="A245" s="82" t="s">
        <v>352</v>
      </c>
      <c r="B245" s="99" t="s">
        <v>365</v>
      </c>
      <c r="C245" s="117" t="s">
        <v>129</v>
      </c>
      <c r="D245" s="82" t="s">
        <v>201</v>
      </c>
      <c r="E245" s="100">
        <f t="shared" si="3"/>
        <v>2</v>
      </c>
      <c r="F245" s="100">
        <v>0</v>
      </c>
      <c r="G245" s="83">
        <v>2</v>
      </c>
    </row>
    <row r="246" spans="1:7" ht="19.5" customHeight="1">
      <c r="A246" s="82" t="s">
        <v>352</v>
      </c>
      <c r="B246" s="99" t="s">
        <v>366</v>
      </c>
      <c r="C246" s="117" t="s">
        <v>129</v>
      </c>
      <c r="D246" s="82" t="s">
        <v>202</v>
      </c>
      <c r="E246" s="100">
        <f t="shared" si="3"/>
        <v>5.5</v>
      </c>
      <c r="F246" s="100">
        <v>0</v>
      </c>
      <c r="G246" s="83">
        <v>5.5</v>
      </c>
    </row>
    <row r="247" spans="1:7" ht="19.5" customHeight="1">
      <c r="A247" s="82" t="s">
        <v>352</v>
      </c>
      <c r="B247" s="99" t="s">
        <v>367</v>
      </c>
      <c r="C247" s="117" t="s">
        <v>129</v>
      </c>
      <c r="D247" s="82" t="s">
        <v>204</v>
      </c>
      <c r="E247" s="100">
        <f t="shared" si="3"/>
        <v>1.45</v>
      </c>
      <c r="F247" s="100">
        <v>0</v>
      </c>
      <c r="G247" s="83">
        <v>1.45</v>
      </c>
    </row>
    <row r="248" spans="1:7" ht="19.5" customHeight="1">
      <c r="A248" s="82" t="s">
        <v>352</v>
      </c>
      <c r="B248" s="99" t="s">
        <v>368</v>
      </c>
      <c r="C248" s="117" t="s">
        <v>129</v>
      </c>
      <c r="D248" s="82" t="s">
        <v>369</v>
      </c>
      <c r="E248" s="100">
        <f t="shared" si="3"/>
        <v>21.84</v>
      </c>
      <c r="F248" s="100">
        <v>0</v>
      </c>
      <c r="G248" s="83">
        <v>21.84</v>
      </c>
    </row>
    <row r="249" spans="1:7" ht="19.5" customHeight="1">
      <c r="A249" s="82" t="s">
        <v>352</v>
      </c>
      <c r="B249" s="99" t="s">
        <v>370</v>
      </c>
      <c r="C249" s="117" t="s">
        <v>129</v>
      </c>
      <c r="D249" s="82" t="s">
        <v>371</v>
      </c>
      <c r="E249" s="100">
        <f t="shared" si="3"/>
        <v>18.37</v>
      </c>
      <c r="F249" s="100">
        <v>0</v>
      </c>
      <c r="G249" s="83">
        <v>18.37</v>
      </c>
    </row>
    <row r="250" spans="1:7" ht="19.5" customHeight="1">
      <c r="A250" s="82" t="s">
        <v>352</v>
      </c>
      <c r="B250" s="99" t="s">
        <v>372</v>
      </c>
      <c r="C250" s="117" t="s">
        <v>129</v>
      </c>
      <c r="D250" s="82" t="s">
        <v>205</v>
      </c>
      <c r="E250" s="100">
        <f t="shared" si="3"/>
        <v>14.71</v>
      </c>
      <c r="F250" s="100">
        <v>0</v>
      </c>
      <c r="G250" s="83">
        <v>14.71</v>
      </c>
    </row>
    <row r="251" spans="1:7" ht="19.5" customHeight="1">
      <c r="A251" s="82" t="s">
        <v>352</v>
      </c>
      <c r="B251" s="99" t="s">
        <v>98</v>
      </c>
      <c r="C251" s="117" t="s">
        <v>129</v>
      </c>
      <c r="D251" s="82" t="s">
        <v>208</v>
      </c>
      <c r="E251" s="100">
        <f t="shared" si="3"/>
        <v>5.83</v>
      </c>
      <c r="F251" s="100">
        <v>0</v>
      </c>
      <c r="G251" s="83">
        <v>5.83</v>
      </c>
    </row>
    <row r="252" spans="1:7" ht="19.5" customHeight="1">
      <c r="A252" s="82" t="s">
        <v>36</v>
      </c>
      <c r="B252" s="99" t="s">
        <v>36</v>
      </c>
      <c r="C252" s="117" t="s">
        <v>36</v>
      </c>
      <c r="D252" s="82" t="s">
        <v>212</v>
      </c>
      <c r="E252" s="100">
        <f t="shared" si="3"/>
        <v>0.57</v>
      </c>
      <c r="F252" s="100">
        <v>0.57</v>
      </c>
      <c r="G252" s="83">
        <v>0</v>
      </c>
    </row>
    <row r="253" spans="1:7" ht="19.5" customHeight="1">
      <c r="A253" s="82" t="s">
        <v>375</v>
      </c>
      <c r="B253" s="99" t="s">
        <v>206</v>
      </c>
      <c r="C253" s="117" t="s">
        <v>129</v>
      </c>
      <c r="D253" s="82" t="s">
        <v>377</v>
      </c>
      <c r="E253" s="100">
        <f t="shared" si="3"/>
        <v>0.57</v>
      </c>
      <c r="F253" s="100">
        <v>0.57</v>
      </c>
      <c r="G253" s="83">
        <v>0</v>
      </c>
    </row>
    <row r="254" spans="1:7" ht="19.5" customHeight="1">
      <c r="A254" s="82" t="s">
        <v>36</v>
      </c>
      <c r="B254" s="99" t="s">
        <v>36</v>
      </c>
      <c r="C254" s="117" t="s">
        <v>36</v>
      </c>
      <c r="D254" s="82" t="s">
        <v>130</v>
      </c>
      <c r="E254" s="100">
        <f t="shared" si="3"/>
        <v>332.15999999999997</v>
      </c>
      <c r="F254" s="100">
        <v>261.7</v>
      </c>
      <c r="G254" s="83">
        <v>70.46</v>
      </c>
    </row>
    <row r="255" spans="1:7" ht="19.5" customHeight="1">
      <c r="A255" s="82" t="s">
        <v>36</v>
      </c>
      <c r="B255" s="99" t="s">
        <v>36</v>
      </c>
      <c r="C255" s="117" t="s">
        <v>36</v>
      </c>
      <c r="D255" s="82" t="s">
        <v>341</v>
      </c>
      <c r="E255" s="100">
        <f t="shared" si="3"/>
        <v>261.68</v>
      </c>
      <c r="F255" s="100">
        <v>261.68</v>
      </c>
      <c r="G255" s="83">
        <v>0</v>
      </c>
    </row>
    <row r="256" spans="1:7" ht="19.5" customHeight="1">
      <c r="A256" s="82" t="s">
        <v>342</v>
      </c>
      <c r="B256" s="99" t="s">
        <v>88</v>
      </c>
      <c r="C256" s="117" t="s">
        <v>131</v>
      </c>
      <c r="D256" s="82" t="s">
        <v>343</v>
      </c>
      <c r="E256" s="100">
        <f t="shared" si="3"/>
        <v>124.88</v>
      </c>
      <c r="F256" s="100">
        <v>124.88</v>
      </c>
      <c r="G256" s="83">
        <v>0</v>
      </c>
    </row>
    <row r="257" spans="1:7" ht="19.5" customHeight="1">
      <c r="A257" s="82" t="s">
        <v>342</v>
      </c>
      <c r="B257" s="99" t="s">
        <v>90</v>
      </c>
      <c r="C257" s="117" t="s">
        <v>131</v>
      </c>
      <c r="D257" s="82" t="s">
        <v>344</v>
      </c>
      <c r="E257" s="100">
        <f t="shared" si="3"/>
        <v>8.89</v>
      </c>
      <c r="F257" s="100">
        <v>8.89</v>
      </c>
      <c r="G257" s="83">
        <v>0</v>
      </c>
    </row>
    <row r="258" spans="1:7" ht="19.5" customHeight="1">
      <c r="A258" s="82" t="s">
        <v>342</v>
      </c>
      <c r="B258" s="99" t="s">
        <v>360</v>
      </c>
      <c r="C258" s="117" t="s">
        <v>131</v>
      </c>
      <c r="D258" s="82" t="s">
        <v>379</v>
      </c>
      <c r="E258" s="100">
        <f t="shared" si="3"/>
        <v>13.81</v>
      </c>
      <c r="F258" s="100">
        <v>13.81</v>
      </c>
      <c r="G258" s="83">
        <v>0</v>
      </c>
    </row>
    <row r="259" spans="1:7" ht="19.5" customHeight="1">
      <c r="A259" s="82" t="s">
        <v>342</v>
      </c>
      <c r="B259" s="99" t="s">
        <v>82</v>
      </c>
      <c r="C259" s="117" t="s">
        <v>131</v>
      </c>
      <c r="D259" s="82" t="s">
        <v>346</v>
      </c>
      <c r="E259" s="100">
        <f t="shared" si="3"/>
        <v>45.39</v>
      </c>
      <c r="F259" s="100">
        <v>45.39</v>
      </c>
      <c r="G259" s="83">
        <v>0</v>
      </c>
    </row>
    <row r="260" spans="1:7" ht="19.5" customHeight="1">
      <c r="A260" s="82" t="s">
        <v>342</v>
      </c>
      <c r="B260" s="99" t="s">
        <v>206</v>
      </c>
      <c r="C260" s="117" t="s">
        <v>131</v>
      </c>
      <c r="D260" s="82" t="s">
        <v>382</v>
      </c>
      <c r="E260" s="100">
        <f t="shared" si="3"/>
        <v>23.5</v>
      </c>
      <c r="F260" s="100">
        <v>23.5</v>
      </c>
      <c r="G260" s="83">
        <v>0</v>
      </c>
    </row>
    <row r="261" spans="1:7" ht="19.5" customHeight="1">
      <c r="A261" s="82" t="s">
        <v>342</v>
      </c>
      <c r="B261" s="99" t="s">
        <v>347</v>
      </c>
      <c r="C261" s="117" t="s">
        <v>131</v>
      </c>
      <c r="D261" s="82" t="s">
        <v>348</v>
      </c>
      <c r="E261" s="100">
        <f t="shared" si="3"/>
        <v>10.3</v>
      </c>
      <c r="F261" s="100">
        <v>10.3</v>
      </c>
      <c r="G261" s="83">
        <v>0</v>
      </c>
    </row>
    <row r="262" spans="1:7" ht="19.5" customHeight="1">
      <c r="A262" s="82" t="s">
        <v>342</v>
      </c>
      <c r="B262" s="99" t="s">
        <v>380</v>
      </c>
      <c r="C262" s="117" t="s">
        <v>131</v>
      </c>
      <c r="D262" s="82" t="s">
        <v>381</v>
      </c>
      <c r="E262" s="100">
        <f t="shared" si="3"/>
        <v>2.96</v>
      </c>
      <c r="F262" s="100">
        <v>2.96</v>
      </c>
      <c r="G262" s="83">
        <v>0</v>
      </c>
    </row>
    <row r="263" spans="1:7" ht="19.5" customHeight="1">
      <c r="A263" s="82" t="s">
        <v>342</v>
      </c>
      <c r="B263" s="99" t="s">
        <v>350</v>
      </c>
      <c r="C263" s="117" t="s">
        <v>131</v>
      </c>
      <c r="D263" s="82" t="s">
        <v>196</v>
      </c>
      <c r="E263" s="100">
        <f aca="true" t="shared" si="4" ref="E263:E279">SUM(F263:G263)</f>
        <v>31.95</v>
      </c>
      <c r="F263" s="100">
        <v>31.95</v>
      </c>
      <c r="G263" s="83">
        <v>0</v>
      </c>
    </row>
    <row r="264" spans="1:7" ht="19.5" customHeight="1">
      <c r="A264" s="82" t="s">
        <v>36</v>
      </c>
      <c r="B264" s="99" t="s">
        <v>36</v>
      </c>
      <c r="C264" s="117" t="s">
        <v>36</v>
      </c>
      <c r="D264" s="82" t="s">
        <v>351</v>
      </c>
      <c r="E264" s="100">
        <f t="shared" si="4"/>
        <v>70.46</v>
      </c>
      <c r="F264" s="100">
        <v>0</v>
      </c>
      <c r="G264" s="83">
        <v>70.46</v>
      </c>
    </row>
    <row r="265" spans="1:7" ht="19.5" customHeight="1">
      <c r="A265" s="82" t="s">
        <v>352</v>
      </c>
      <c r="B265" s="99" t="s">
        <v>88</v>
      </c>
      <c r="C265" s="117" t="s">
        <v>131</v>
      </c>
      <c r="D265" s="82" t="s">
        <v>353</v>
      </c>
      <c r="E265" s="100">
        <f t="shared" si="4"/>
        <v>29.87</v>
      </c>
      <c r="F265" s="100">
        <v>0</v>
      </c>
      <c r="G265" s="83">
        <v>29.87</v>
      </c>
    </row>
    <row r="266" spans="1:7" ht="19.5" customHeight="1">
      <c r="A266" s="82" t="s">
        <v>352</v>
      </c>
      <c r="B266" s="99" t="s">
        <v>90</v>
      </c>
      <c r="C266" s="117" t="s">
        <v>131</v>
      </c>
      <c r="D266" s="82" t="s">
        <v>354</v>
      </c>
      <c r="E266" s="100">
        <f t="shared" si="4"/>
        <v>1</v>
      </c>
      <c r="F266" s="100">
        <v>0</v>
      </c>
      <c r="G266" s="83">
        <v>1</v>
      </c>
    </row>
    <row r="267" spans="1:7" ht="19.5" customHeight="1">
      <c r="A267" s="82" t="s">
        <v>352</v>
      </c>
      <c r="B267" s="99" t="s">
        <v>83</v>
      </c>
      <c r="C267" s="117" t="s">
        <v>131</v>
      </c>
      <c r="D267" s="82" t="s">
        <v>355</v>
      </c>
      <c r="E267" s="100">
        <f t="shared" si="4"/>
        <v>12</v>
      </c>
      <c r="F267" s="100">
        <v>0</v>
      </c>
      <c r="G267" s="83">
        <v>12</v>
      </c>
    </row>
    <row r="268" spans="1:7" ht="19.5" customHeight="1">
      <c r="A268" s="82" t="s">
        <v>352</v>
      </c>
      <c r="B268" s="99" t="s">
        <v>356</v>
      </c>
      <c r="C268" s="117" t="s">
        <v>131</v>
      </c>
      <c r="D268" s="82" t="s">
        <v>357</v>
      </c>
      <c r="E268" s="100">
        <f t="shared" si="4"/>
        <v>0.2</v>
      </c>
      <c r="F268" s="100">
        <v>0</v>
      </c>
      <c r="G268" s="83">
        <v>0.2</v>
      </c>
    </row>
    <row r="269" spans="1:7" ht="19.5" customHeight="1">
      <c r="A269" s="82" t="s">
        <v>352</v>
      </c>
      <c r="B269" s="99" t="s">
        <v>360</v>
      </c>
      <c r="C269" s="117" t="s">
        <v>131</v>
      </c>
      <c r="D269" s="82" t="s">
        <v>361</v>
      </c>
      <c r="E269" s="100">
        <f t="shared" si="4"/>
        <v>3.5</v>
      </c>
      <c r="F269" s="100">
        <v>0</v>
      </c>
      <c r="G269" s="83">
        <v>3.5</v>
      </c>
    </row>
    <row r="270" spans="1:7" ht="19.5" customHeight="1">
      <c r="A270" s="82" t="s">
        <v>352</v>
      </c>
      <c r="B270" s="99" t="s">
        <v>94</v>
      </c>
      <c r="C270" s="117" t="s">
        <v>131</v>
      </c>
      <c r="D270" s="82" t="s">
        <v>363</v>
      </c>
      <c r="E270" s="100">
        <f t="shared" si="4"/>
        <v>0.8</v>
      </c>
      <c r="F270" s="100">
        <v>0</v>
      </c>
      <c r="G270" s="83">
        <v>0.8</v>
      </c>
    </row>
    <row r="271" spans="1:7" ht="19.5" customHeight="1">
      <c r="A271" s="82" t="s">
        <v>352</v>
      </c>
      <c r="B271" s="99" t="s">
        <v>365</v>
      </c>
      <c r="C271" s="117" t="s">
        <v>131</v>
      </c>
      <c r="D271" s="82" t="s">
        <v>201</v>
      </c>
      <c r="E271" s="100">
        <f t="shared" si="4"/>
        <v>4</v>
      </c>
      <c r="F271" s="100">
        <v>0</v>
      </c>
      <c r="G271" s="83">
        <v>4</v>
      </c>
    </row>
    <row r="272" spans="1:7" ht="19.5" customHeight="1">
      <c r="A272" s="82" t="s">
        <v>352</v>
      </c>
      <c r="B272" s="99" t="s">
        <v>366</v>
      </c>
      <c r="C272" s="117" t="s">
        <v>131</v>
      </c>
      <c r="D272" s="82" t="s">
        <v>202</v>
      </c>
      <c r="E272" s="100">
        <f t="shared" si="4"/>
        <v>4</v>
      </c>
      <c r="F272" s="100">
        <v>0</v>
      </c>
      <c r="G272" s="83">
        <v>4</v>
      </c>
    </row>
    <row r="273" spans="1:7" ht="19.5" customHeight="1">
      <c r="A273" s="82" t="s">
        <v>352</v>
      </c>
      <c r="B273" s="99" t="s">
        <v>367</v>
      </c>
      <c r="C273" s="117" t="s">
        <v>131</v>
      </c>
      <c r="D273" s="82" t="s">
        <v>204</v>
      </c>
      <c r="E273" s="100">
        <f t="shared" si="4"/>
        <v>0.19</v>
      </c>
      <c r="F273" s="100">
        <v>0</v>
      </c>
      <c r="G273" s="83">
        <v>0.19</v>
      </c>
    </row>
    <row r="274" spans="1:7" ht="19.5" customHeight="1">
      <c r="A274" s="82" t="s">
        <v>352</v>
      </c>
      <c r="B274" s="99" t="s">
        <v>368</v>
      </c>
      <c r="C274" s="117" t="s">
        <v>131</v>
      </c>
      <c r="D274" s="82" t="s">
        <v>369</v>
      </c>
      <c r="E274" s="100">
        <f t="shared" si="4"/>
        <v>4.13</v>
      </c>
      <c r="F274" s="100">
        <v>0</v>
      </c>
      <c r="G274" s="83">
        <v>4.13</v>
      </c>
    </row>
    <row r="275" spans="1:7" ht="19.5" customHeight="1">
      <c r="A275" s="82" t="s">
        <v>352</v>
      </c>
      <c r="B275" s="99" t="s">
        <v>370</v>
      </c>
      <c r="C275" s="117" t="s">
        <v>131</v>
      </c>
      <c r="D275" s="82" t="s">
        <v>371</v>
      </c>
      <c r="E275" s="100">
        <f t="shared" si="4"/>
        <v>3.5</v>
      </c>
      <c r="F275" s="100">
        <v>0</v>
      </c>
      <c r="G275" s="83">
        <v>3.5</v>
      </c>
    </row>
    <row r="276" spans="1:7" ht="19.5" customHeight="1">
      <c r="A276" s="82" t="s">
        <v>352</v>
      </c>
      <c r="B276" s="99" t="s">
        <v>372</v>
      </c>
      <c r="C276" s="117" t="s">
        <v>131</v>
      </c>
      <c r="D276" s="82" t="s">
        <v>205</v>
      </c>
      <c r="E276" s="100">
        <f t="shared" si="4"/>
        <v>1.74</v>
      </c>
      <c r="F276" s="100">
        <v>0</v>
      </c>
      <c r="G276" s="83">
        <v>1.74</v>
      </c>
    </row>
    <row r="277" spans="1:7" ht="19.5" customHeight="1">
      <c r="A277" s="82" t="s">
        <v>352</v>
      </c>
      <c r="B277" s="99" t="s">
        <v>98</v>
      </c>
      <c r="C277" s="117" t="s">
        <v>131</v>
      </c>
      <c r="D277" s="82" t="s">
        <v>208</v>
      </c>
      <c r="E277" s="100">
        <f t="shared" si="4"/>
        <v>5.53</v>
      </c>
      <c r="F277" s="100">
        <v>0</v>
      </c>
      <c r="G277" s="83">
        <v>5.53</v>
      </c>
    </row>
    <row r="278" spans="1:7" ht="19.5" customHeight="1">
      <c r="A278" s="82" t="s">
        <v>36</v>
      </c>
      <c r="B278" s="99" t="s">
        <v>36</v>
      </c>
      <c r="C278" s="117" t="s">
        <v>36</v>
      </c>
      <c r="D278" s="82" t="s">
        <v>212</v>
      </c>
      <c r="E278" s="100">
        <f t="shared" si="4"/>
        <v>0.02</v>
      </c>
      <c r="F278" s="100">
        <v>0.02</v>
      </c>
      <c r="G278" s="83">
        <v>0</v>
      </c>
    </row>
    <row r="279" spans="1:7" ht="19.5" customHeight="1">
      <c r="A279" s="82" t="s">
        <v>375</v>
      </c>
      <c r="B279" s="99" t="s">
        <v>206</v>
      </c>
      <c r="C279" s="117" t="s">
        <v>131</v>
      </c>
      <c r="D279" s="82" t="s">
        <v>377</v>
      </c>
      <c r="E279" s="100">
        <f t="shared" si="4"/>
        <v>0.02</v>
      </c>
      <c r="F279" s="100">
        <v>0.02</v>
      </c>
      <c r="G279" s="8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0"/>
      <c r="B1" s="61"/>
      <c r="C1" s="61"/>
      <c r="D1" s="61"/>
      <c r="E1" s="61"/>
      <c r="F1" s="62" t="s">
        <v>387</v>
      </c>
    </row>
    <row r="2" spans="1:6" ht="19.5" customHeight="1">
      <c r="A2" s="63" t="s">
        <v>388</v>
      </c>
      <c r="B2" s="63"/>
      <c r="C2" s="63"/>
      <c r="D2" s="63"/>
      <c r="E2" s="63"/>
      <c r="F2" s="63"/>
    </row>
    <row r="3" spans="1:6" ht="19.5" customHeight="1">
      <c r="A3" s="64" t="s">
        <v>2</v>
      </c>
      <c r="B3" s="64"/>
      <c r="C3" s="64"/>
      <c r="D3" s="106"/>
      <c r="E3" s="106"/>
      <c r="F3" s="66" t="s">
        <v>3</v>
      </c>
    </row>
    <row r="4" spans="1:6" ht="19.5" customHeight="1">
      <c r="A4" s="67" t="s">
        <v>66</v>
      </c>
      <c r="B4" s="68"/>
      <c r="C4" s="69"/>
      <c r="D4" s="107" t="s">
        <v>67</v>
      </c>
      <c r="E4" s="89" t="s">
        <v>389</v>
      </c>
      <c r="F4" s="71" t="s">
        <v>69</v>
      </c>
    </row>
    <row r="5" spans="1:6" ht="19.5" customHeight="1">
      <c r="A5" s="75" t="s">
        <v>76</v>
      </c>
      <c r="B5" s="76" t="s">
        <v>77</v>
      </c>
      <c r="C5" s="77" t="s">
        <v>78</v>
      </c>
      <c r="D5" s="108"/>
      <c r="E5" s="89"/>
      <c r="F5" s="71"/>
    </row>
    <row r="6" spans="1:6" ht="19.5" customHeight="1">
      <c r="A6" s="99" t="s">
        <v>36</v>
      </c>
      <c r="B6" s="99" t="s">
        <v>36</v>
      </c>
      <c r="C6" s="99" t="s">
        <v>36</v>
      </c>
      <c r="D6" s="109" t="s">
        <v>36</v>
      </c>
      <c r="E6" s="109" t="s">
        <v>56</v>
      </c>
      <c r="F6" s="110">
        <v>7309.93</v>
      </c>
    </row>
    <row r="7" spans="1:6" ht="19.5" customHeight="1">
      <c r="A7" s="99" t="s">
        <v>36</v>
      </c>
      <c r="B7" s="99" t="s">
        <v>36</v>
      </c>
      <c r="C7" s="99" t="s">
        <v>36</v>
      </c>
      <c r="D7" s="109" t="s">
        <v>36</v>
      </c>
      <c r="E7" s="109" t="s">
        <v>79</v>
      </c>
      <c r="F7" s="110">
        <v>362.69</v>
      </c>
    </row>
    <row r="8" spans="1:6" ht="19.5" customHeight="1">
      <c r="A8" s="99" t="s">
        <v>36</v>
      </c>
      <c r="B8" s="99" t="s">
        <v>36</v>
      </c>
      <c r="C8" s="99" t="s">
        <v>36</v>
      </c>
      <c r="D8" s="109" t="s">
        <v>36</v>
      </c>
      <c r="E8" s="109" t="s">
        <v>80</v>
      </c>
      <c r="F8" s="110">
        <v>362.69</v>
      </c>
    </row>
    <row r="9" spans="1:6" ht="19.5" customHeight="1">
      <c r="A9" s="99" t="s">
        <v>36</v>
      </c>
      <c r="B9" s="99" t="s">
        <v>36</v>
      </c>
      <c r="C9" s="99" t="s">
        <v>36</v>
      </c>
      <c r="D9" s="109" t="s">
        <v>36</v>
      </c>
      <c r="E9" s="109" t="s">
        <v>85</v>
      </c>
      <c r="F9" s="110">
        <v>12.7</v>
      </c>
    </row>
    <row r="10" spans="1:6" ht="19.5" customHeight="1">
      <c r="A10" s="99" t="s">
        <v>81</v>
      </c>
      <c r="B10" s="99" t="s">
        <v>82</v>
      </c>
      <c r="C10" s="99" t="s">
        <v>83</v>
      </c>
      <c r="D10" s="109" t="s">
        <v>84</v>
      </c>
      <c r="E10" s="109" t="s">
        <v>390</v>
      </c>
      <c r="F10" s="110">
        <v>0.7</v>
      </c>
    </row>
    <row r="11" spans="1:6" ht="19.5" customHeight="1">
      <c r="A11" s="99" t="s">
        <v>81</v>
      </c>
      <c r="B11" s="99" t="s">
        <v>82</v>
      </c>
      <c r="C11" s="99" t="s">
        <v>83</v>
      </c>
      <c r="D11" s="109" t="s">
        <v>84</v>
      </c>
      <c r="E11" s="109" t="s">
        <v>391</v>
      </c>
      <c r="F11" s="110">
        <v>12</v>
      </c>
    </row>
    <row r="12" spans="1:6" ht="19.5" customHeight="1">
      <c r="A12" s="99" t="s">
        <v>36</v>
      </c>
      <c r="B12" s="99" t="s">
        <v>36</v>
      </c>
      <c r="C12" s="99" t="s">
        <v>36</v>
      </c>
      <c r="D12" s="109" t="s">
        <v>36</v>
      </c>
      <c r="E12" s="109" t="s">
        <v>99</v>
      </c>
      <c r="F12" s="110">
        <v>349.99</v>
      </c>
    </row>
    <row r="13" spans="1:6" ht="19.5" customHeight="1">
      <c r="A13" s="99" t="s">
        <v>97</v>
      </c>
      <c r="B13" s="99" t="s">
        <v>88</v>
      </c>
      <c r="C13" s="99" t="s">
        <v>98</v>
      </c>
      <c r="D13" s="109" t="s">
        <v>84</v>
      </c>
      <c r="E13" s="109" t="s">
        <v>392</v>
      </c>
      <c r="F13" s="110">
        <v>171.74</v>
      </c>
    </row>
    <row r="14" spans="1:6" ht="19.5" customHeight="1">
      <c r="A14" s="99" t="s">
        <v>97</v>
      </c>
      <c r="B14" s="99" t="s">
        <v>88</v>
      </c>
      <c r="C14" s="99" t="s">
        <v>98</v>
      </c>
      <c r="D14" s="109" t="s">
        <v>84</v>
      </c>
      <c r="E14" s="109" t="s">
        <v>390</v>
      </c>
      <c r="F14" s="110">
        <v>2.9</v>
      </c>
    </row>
    <row r="15" spans="1:6" ht="19.5" customHeight="1">
      <c r="A15" s="99" t="s">
        <v>97</v>
      </c>
      <c r="B15" s="99" t="s">
        <v>88</v>
      </c>
      <c r="C15" s="99" t="s">
        <v>98</v>
      </c>
      <c r="D15" s="109" t="s">
        <v>84</v>
      </c>
      <c r="E15" s="109" t="s">
        <v>393</v>
      </c>
      <c r="F15" s="110">
        <v>120</v>
      </c>
    </row>
    <row r="16" spans="1:6" ht="19.5" customHeight="1">
      <c r="A16" s="99" t="s">
        <v>97</v>
      </c>
      <c r="B16" s="99" t="s">
        <v>88</v>
      </c>
      <c r="C16" s="99" t="s">
        <v>98</v>
      </c>
      <c r="D16" s="109" t="s">
        <v>84</v>
      </c>
      <c r="E16" s="109" t="s">
        <v>394</v>
      </c>
      <c r="F16" s="110">
        <v>3.74</v>
      </c>
    </row>
    <row r="17" spans="1:6" ht="19.5" customHeight="1">
      <c r="A17" s="99" t="s">
        <v>97</v>
      </c>
      <c r="B17" s="99" t="s">
        <v>88</v>
      </c>
      <c r="C17" s="99" t="s">
        <v>98</v>
      </c>
      <c r="D17" s="109" t="s">
        <v>84</v>
      </c>
      <c r="E17" s="109" t="s">
        <v>395</v>
      </c>
      <c r="F17" s="110">
        <v>0.82</v>
      </c>
    </row>
    <row r="18" spans="1:6" ht="19.5" customHeight="1">
      <c r="A18" s="99" t="s">
        <v>97</v>
      </c>
      <c r="B18" s="99" t="s">
        <v>88</v>
      </c>
      <c r="C18" s="99" t="s">
        <v>98</v>
      </c>
      <c r="D18" s="109" t="s">
        <v>84</v>
      </c>
      <c r="E18" s="109" t="s">
        <v>391</v>
      </c>
      <c r="F18" s="110">
        <v>50.79</v>
      </c>
    </row>
    <row r="19" spans="1:6" ht="19.5" customHeight="1">
      <c r="A19" s="99" t="s">
        <v>36</v>
      </c>
      <c r="B19" s="99" t="s">
        <v>36</v>
      </c>
      <c r="C19" s="99" t="s">
        <v>36</v>
      </c>
      <c r="D19" s="109" t="s">
        <v>36</v>
      </c>
      <c r="E19" s="109" t="s">
        <v>107</v>
      </c>
      <c r="F19" s="110">
        <v>137.83</v>
      </c>
    </row>
    <row r="20" spans="1:6" ht="19.5" customHeight="1">
      <c r="A20" s="99" t="s">
        <v>36</v>
      </c>
      <c r="B20" s="99" t="s">
        <v>36</v>
      </c>
      <c r="C20" s="99" t="s">
        <v>36</v>
      </c>
      <c r="D20" s="109" t="s">
        <v>36</v>
      </c>
      <c r="E20" s="109" t="s">
        <v>108</v>
      </c>
      <c r="F20" s="110">
        <v>137.83</v>
      </c>
    </row>
    <row r="21" spans="1:6" ht="19.5" customHeight="1">
      <c r="A21" s="99" t="s">
        <v>36</v>
      </c>
      <c r="B21" s="99" t="s">
        <v>36</v>
      </c>
      <c r="C21" s="99" t="s">
        <v>36</v>
      </c>
      <c r="D21" s="109" t="s">
        <v>36</v>
      </c>
      <c r="E21" s="109" t="s">
        <v>110</v>
      </c>
      <c r="F21" s="110">
        <v>137.83</v>
      </c>
    </row>
    <row r="22" spans="1:6" ht="19.5" customHeight="1">
      <c r="A22" s="99" t="s">
        <v>81</v>
      </c>
      <c r="B22" s="99" t="s">
        <v>83</v>
      </c>
      <c r="C22" s="99" t="s">
        <v>90</v>
      </c>
      <c r="D22" s="109" t="s">
        <v>109</v>
      </c>
      <c r="E22" s="109" t="s">
        <v>395</v>
      </c>
      <c r="F22" s="110">
        <v>47.83</v>
      </c>
    </row>
    <row r="23" spans="1:6" ht="19.5" customHeight="1">
      <c r="A23" s="99" t="s">
        <v>81</v>
      </c>
      <c r="B23" s="99" t="s">
        <v>83</v>
      </c>
      <c r="C23" s="99" t="s">
        <v>90</v>
      </c>
      <c r="D23" s="109" t="s">
        <v>109</v>
      </c>
      <c r="E23" s="109" t="s">
        <v>396</v>
      </c>
      <c r="F23" s="110">
        <v>90</v>
      </c>
    </row>
    <row r="24" spans="1:6" ht="19.5" customHeight="1">
      <c r="A24" s="99" t="s">
        <v>36</v>
      </c>
      <c r="B24" s="99" t="s">
        <v>36</v>
      </c>
      <c r="C24" s="99" t="s">
        <v>36</v>
      </c>
      <c r="D24" s="109" t="s">
        <v>36</v>
      </c>
      <c r="E24" s="109" t="s">
        <v>112</v>
      </c>
      <c r="F24" s="110">
        <v>1358.44</v>
      </c>
    </row>
    <row r="25" spans="1:6" ht="19.5" customHeight="1">
      <c r="A25" s="99" t="s">
        <v>36</v>
      </c>
      <c r="B25" s="99" t="s">
        <v>36</v>
      </c>
      <c r="C25" s="99" t="s">
        <v>36</v>
      </c>
      <c r="D25" s="109" t="s">
        <v>36</v>
      </c>
      <c r="E25" s="109" t="s">
        <v>113</v>
      </c>
      <c r="F25" s="110">
        <v>241.04</v>
      </c>
    </row>
    <row r="26" spans="1:6" ht="19.5" customHeight="1">
      <c r="A26" s="99" t="s">
        <v>36</v>
      </c>
      <c r="B26" s="99" t="s">
        <v>36</v>
      </c>
      <c r="C26" s="99" t="s">
        <v>36</v>
      </c>
      <c r="D26" s="109" t="s">
        <v>36</v>
      </c>
      <c r="E26" s="109" t="s">
        <v>116</v>
      </c>
      <c r="F26" s="110">
        <v>41</v>
      </c>
    </row>
    <row r="27" spans="1:6" ht="19.5" customHeight="1">
      <c r="A27" s="99" t="s">
        <v>115</v>
      </c>
      <c r="B27" s="99" t="s">
        <v>98</v>
      </c>
      <c r="C27" s="99" t="s">
        <v>98</v>
      </c>
      <c r="D27" s="109" t="s">
        <v>114</v>
      </c>
      <c r="E27" s="109" t="s">
        <v>397</v>
      </c>
      <c r="F27" s="110">
        <v>41</v>
      </c>
    </row>
    <row r="28" spans="1:6" ht="19.5" customHeight="1">
      <c r="A28" s="99" t="s">
        <v>36</v>
      </c>
      <c r="B28" s="99" t="s">
        <v>36</v>
      </c>
      <c r="C28" s="99" t="s">
        <v>36</v>
      </c>
      <c r="D28" s="109" t="s">
        <v>36</v>
      </c>
      <c r="E28" s="109" t="s">
        <v>99</v>
      </c>
      <c r="F28" s="110">
        <v>200.04</v>
      </c>
    </row>
    <row r="29" spans="1:6" ht="19.5" customHeight="1">
      <c r="A29" s="99" t="s">
        <v>97</v>
      </c>
      <c r="B29" s="99" t="s">
        <v>88</v>
      </c>
      <c r="C29" s="99" t="s">
        <v>98</v>
      </c>
      <c r="D29" s="109" t="s">
        <v>114</v>
      </c>
      <c r="E29" s="109" t="s">
        <v>398</v>
      </c>
      <c r="F29" s="110">
        <v>200.04</v>
      </c>
    </row>
    <row r="30" spans="1:6" ht="19.5" customHeight="1">
      <c r="A30" s="99" t="s">
        <v>36</v>
      </c>
      <c r="B30" s="99" t="s">
        <v>36</v>
      </c>
      <c r="C30" s="99" t="s">
        <v>36</v>
      </c>
      <c r="D30" s="109" t="s">
        <v>36</v>
      </c>
      <c r="E30" s="109" t="s">
        <v>119</v>
      </c>
      <c r="F30" s="110">
        <v>3.6</v>
      </c>
    </row>
    <row r="31" spans="1:6" ht="19.5" customHeight="1">
      <c r="A31" s="99" t="s">
        <v>36</v>
      </c>
      <c r="B31" s="99" t="s">
        <v>36</v>
      </c>
      <c r="C31" s="99" t="s">
        <v>36</v>
      </c>
      <c r="D31" s="109" t="s">
        <v>36</v>
      </c>
      <c r="E31" s="109" t="s">
        <v>99</v>
      </c>
      <c r="F31" s="110">
        <v>3.6</v>
      </c>
    </row>
    <row r="32" spans="1:6" ht="19.5" customHeight="1">
      <c r="A32" s="99" t="s">
        <v>97</v>
      </c>
      <c r="B32" s="99" t="s">
        <v>88</v>
      </c>
      <c r="C32" s="99" t="s">
        <v>98</v>
      </c>
      <c r="D32" s="109" t="s">
        <v>120</v>
      </c>
      <c r="E32" s="109" t="s">
        <v>399</v>
      </c>
      <c r="F32" s="110">
        <v>3.6</v>
      </c>
    </row>
    <row r="33" spans="1:6" ht="19.5" customHeight="1">
      <c r="A33" s="99" t="s">
        <v>36</v>
      </c>
      <c r="B33" s="99" t="s">
        <v>36</v>
      </c>
      <c r="C33" s="99" t="s">
        <v>36</v>
      </c>
      <c r="D33" s="109" t="s">
        <v>36</v>
      </c>
      <c r="E33" s="109" t="s">
        <v>121</v>
      </c>
      <c r="F33" s="110">
        <v>1113.8</v>
      </c>
    </row>
    <row r="34" spans="1:6" ht="19.5" customHeight="1">
      <c r="A34" s="99" t="s">
        <v>36</v>
      </c>
      <c r="B34" s="99" t="s">
        <v>36</v>
      </c>
      <c r="C34" s="99" t="s">
        <v>36</v>
      </c>
      <c r="D34" s="109" t="s">
        <v>36</v>
      </c>
      <c r="E34" s="109" t="s">
        <v>99</v>
      </c>
      <c r="F34" s="110">
        <v>1113.8</v>
      </c>
    </row>
    <row r="35" spans="1:6" ht="19.5" customHeight="1">
      <c r="A35" s="99" t="s">
        <v>97</v>
      </c>
      <c r="B35" s="99" t="s">
        <v>88</v>
      </c>
      <c r="C35" s="99" t="s">
        <v>98</v>
      </c>
      <c r="D35" s="109" t="s">
        <v>122</v>
      </c>
      <c r="E35" s="109" t="s">
        <v>400</v>
      </c>
      <c r="F35" s="110">
        <v>209.17</v>
      </c>
    </row>
    <row r="36" spans="1:6" ht="19.5" customHeight="1">
      <c r="A36" s="99" t="s">
        <v>97</v>
      </c>
      <c r="B36" s="99" t="s">
        <v>88</v>
      </c>
      <c r="C36" s="99" t="s">
        <v>98</v>
      </c>
      <c r="D36" s="109" t="s">
        <v>122</v>
      </c>
      <c r="E36" s="109" t="s">
        <v>393</v>
      </c>
      <c r="F36" s="110">
        <v>180</v>
      </c>
    </row>
    <row r="37" spans="1:6" ht="19.5" customHeight="1">
      <c r="A37" s="99" t="s">
        <v>97</v>
      </c>
      <c r="B37" s="99" t="s">
        <v>88</v>
      </c>
      <c r="C37" s="99" t="s">
        <v>98</v>
      </c>
      <c r="D37" s="109" t="s">
        <v>122</v>
      </c>
      <c r="E37" s="109" t="s">
        <v>401</v>
      </c>
      <c r="F37" s="110">
        <v>724.63</v>
      </c>
    </row>
    <row r="38" spans="1:6" ht="19.5" customHeight="1">
      <c r="A38" s="99" t="s">
        <v>36</v>
      </c>
      <c r="B38" s="99" t="s">
        <v>36</v>
      </c>
      <c r="C38" s="99" t="s">
        <v>36</v>
      </c>
      <c r="D38" s="109" t="s">
        <v>36</v>
      </c>
      <c r="E38" s="109" t="s">
        <v>123</v>
      </c>
      <c r="F38" s="110">
        <v>5450.97</v>
      </c>
    </row>
    <row r="39" spans="1:6" ht="19.5" customHeight="1">
      <c r="A39" s="99" t="s">
        <v>36</v>
      </c>
      <c r="B39" s="99" t="s">
        <v>36</v>
      </c>
      <c r="C39" s="99" t="s">
        <v>36</v>
      </c>
      <c r="D39" s="109" t="s">
        <v>36</v>
      </c>
      <c r="E39" s="109" t="s">
        <v>124</v>
      </c>
      <c r="F39" s="110">
        <v>2245.83</v>
      </c>
    </row>
    <row r="40" spans="1:6" ht="19.5" customHeight="1">
      <c r="A40" s="99" t="s">
        <v>36</v>
      </c>
      <c r="B40" s="99" t="s">
        <v>36</v>
      </c>
      <c r="C40" s="99" t="s">
        <v>36</v>
      </c>
      <c r="D40" s="109" t="s">
        <v>36</v>
      </c>
      <c r="E40" s="109" t="s">
        <v>99</v>
      </c>
      <c r="F40" s="110">
        <v>2245.83</v>
      </c>
    </row>
    <row r="41" spans="1:6" ht="19.5" customHeight="1">
      <c r="A41" s="99" t="s">
        <v>97</v>
      </c>
      <c r="B41" s="99" t="s">
        <v>88</v>
      </c>
      <c r="C41" s="99" t="s">
        <v>98</v>
      </c>
      <c r="D41" s="109" t="s">
        <v>125</v>
      </c>
      <c r="E41" s="109" t="s">
        <v>402</v>
      </c>
      <c r="F41" s="110">
        <v>2181.42</v>
      </c>
    </row>
    <row r="42" spans="1:6" ht="19.5" customHeight="1">
      <c r="A42" s="99" t="s">
        <v>97</v>
      </c>
      <c r="B42" s="99" t="s">
        <v>88</v>
      </c>
      <c r="C42" s="99" t="s">
        <v>98</v>
      </c>
      <c r="D42" s="109" t="s">
        <v>125</v>
      </c>
      <c r="E42" s="109" t="s">
        <v>403</v>
      </c>
      <c r="F42" s="110">
        <v>64.41</v>
      </c>
    </row>
    <row r="43" spans="1:6" ht="19.5" customHeight="1">
      <c r="A43" s="99" t="s">
        <v>36</v>
      </c>
      <c r="B43" s="99" t="s">
        <v>36</v>
      </c>
      <c r="C43" s="99" t="s">
        <v>36</v>
      </c>
      <c r="D43" s="109" t="s">
        <v>36</v>
      </c>
      <c r="E43" s="109" t="s">
        <v>126</v>
      </c>
      <c r="F43" s="110">
        <v>2363.62</v>
      </c>
    </row>
    <row r="44" spans="1:6" ht="19.5" customHeight="1">
      <c r="A44" s="99" t="s">
        <v>36</v>
      </c>
      <c r="B44" s="99" t="s">
        <v>36</v>
      </c>
      <c r="C44" s="99" t="s">
        <v>36</v>
      </c>
      <c r="D44" s="109" t="s">
        <v>36</v>
      </c>
      <c r="E44" s="109" t="s">
        <v>99</v>
      </c>
      <c r="F44" s="110">
        <v>2363.62</v>
      </c>
    </row>
    <row r="45" spans="1:6" ht="19.5" customHeight="1">
      <c r="A45" s="99" t="s">
        <v>97</v>
      </c>
      <c r="B45" s="99" t="s">
        <v>88</v>
      </c>
      <c r="C45" s="99" t="s">
        <v>98</v>
      </c>
      <c r="D45" s="109" t="s">
        <v>127</v>
      </c>
      <c r="E45" s="109" t="s">
        <v>404</v>
      </c>
      <c r="F45" s="110">
        <v>14.35</v>
      </c>
    </row>
    <row r="46" spans="1:6" ht="19.5" customHeight="1">
      <c r="A46" s="99" t="s">
        <v>97</v>
      </c>
      <c r="B46" s="99" t="s">
        <v>88</v>
      </c>
      <c r="C46" s="99" t="s">
        <v>98</v>
      </c>
      <c r="D46" s="109" t="s">
        <v>127</v>
      </c>
      <c r="E46" s="109" t="s">
        <v>405</v>
      </c>
      <c r="F46" s="110">
        <v>2187.68</v>
      </c>
    </row>
    <row r="47" spans="1:6" ht="19.5" customHeight="1">
      <c r="A47" s="99" t="s">
        <v>97</v>
      </c>
      <c r="B47" s="99" t="s">
        <v>88</v>
      </c>
      <c r="C47" s="99" t="s">
        <v>98</v>
      </c>
      <c r="D47" s="109" t="s">
        <v>127</v>
      </c>
      <c r="E47" s="109" t="s">
        <v>406</v>
      </c>
      <c r="F47" s="110">
        <v>30</v>
      </c>
    </row>
    <row r="48" spans="1:6" ht="19.5" customHeight="1">
      <c r="A48" s="99" t="s">
        <v>97</v>
      </c>
      <c r="B48" s="99" t="s">
        <v>88</v>
      </c>
      <c r="C48" s="99" t="s">
        <v>98</v>
      </c>
      <c r="D48" s="109" t="s">
        <v>127</v>
      </c>
      <c r="E48" s="109" t="s">
        <v>403</v>
      </c>
      <c r="F48" s="110">
        <v>131.59</v>
      </c>
    </row>
    <row r="49" spans="1:6" ht="19.5" customHeight="1">
      <c r="A49" s="99" t="s">
        <v>36</v>
      </c>
      <c r="B49" s="99" t="s">
        <v>36</v>
      </c>
      <c r="C49" s="99" t="s">
        <v>36</v>
      </c>
      <c r="D49" s="109" t="s">
        <v>36</v>
      </c>
      <c r="E49" s="109" t="s">
        <v>128</v>
      </c>
      <c r="F49" s="110">
        <v>811.52</v>
      </c>
    </row>
    <row r="50" spans="1:6" ht="19.5" customHeight="1">
      <c r="A50" s="99" t="s">
        <v>36</v>
      </c>
      <c r="B50" s="99" t="s">
        <v>36</v>
      </c>
      <c r="C50" s="99" t="s">
        <v>36</v>
      </c>
      <c r="D50" s="109" t="s">
        <v>36</v>
      </c>
      <c r="E50" s="109" t="s">
        <v>99</v>
      </c>
      <c r="F50" s="110">
        <v>811.52</v>
      </c>
    </row>
    <row r="51" spans="1:6" ht="19.5" customHeight="1">
      <c r="A51" s="99" t="s">
        <v>97</v>
      </c>
      <c r="B51" s="99" t="s">
        <v>88</v>
      </c>
      <c r="C51" s="99" t="s">
        <v>98</v>
      </c>
      <c r="D51" s="109" t="s">
        <v>129</v>
      </c>
      <c r="E51" s="109" t="s">
        <v>404</v>
      </c>
      <c r="F51" s="110">
        <v>16.74</v>
      </c>
    </row>
    <row r="52" spans="1:6" ht="19.5" customHeight="1">
      <c r="A52" s="99" t="s">
        <v>97</v>
      </c>
      <c r="B52" s="99" t="s">
        <v>88</v>
      </c>
      <c r="C52" s="99" t="s">
        <v>98</v>
      </c>
      <c r="D52" s="109" t="s">
        <v>129</v>
      </c>
      <c r="E52" s="109" t="s">
        <v>407</v>
      </c>
      <c r="F52" s="110">
        <v>726.08</v>
      </c>
    </row>
    <row r="53" spans="1:6" ht="19.5" customHeight="1">
      <c r="A53" s="99" t="s">
        <v>97</v>
      </c>
      <c r="B53" s="99" t="s">
        <v>88</v>
      </c>
      <c r="C53" s="99" t="s">
        <v>98</v>
      </c>
      <c r="D53" s="109" t="s">
        <v>129</v>
      </c>
      <c r="E53" s="109" t="s">
        <v>403</v>
      </c>
      <c r="F53" s="110">
        <v>68.7</v>
      </c>
    </row>
    <row r="54" spans="1:6" ht="19.5" customHeight="1">
      <c r="A54" s="99" t="s">
        <v>36</v>
      </c>
      <c r="B54" s="99" t="s">
        <v>36</v>
      </c>
      <c r="C54" s="99" t="s">
        <v>36</v>
      </c>
      <c r="D54" s="109" t="s">
        <v>36</v>
      </c>
      <c r="E54" s="109" t="s">
        <v>130</v>
      </c>
      <c r="F54" s="110">
        <v>30</v>
      </c>
    </row>
    <row r="55" spans="1:6" ht="19.5" customHeight="1">
      <c r="A55" s="99" t="s">
        <v>36</v>
      </c>
      <c r="B55" s="99" t="s">
        <v>36</v>
      </c>
      <c r="C55" s="99" t="s">
        <v>36</v>
      </c>
      <c r="D55" s="109" t="s">
        <v>36</v>
      </c>
      <c r="E55" s="109" t="s">
        <v>99</v>
      </c>
      <c r="F55" s="110">
        <v>30</v>
      </c>
    </row>
    <row r="56" spans="1:6" ht="19.5" customHeight="1">
      <c r="A56" s="99" t="s">
        <v>97</v>
      </c>
      <c r="B56" s="99" t="s">
        <v>88</v>
      </c>
      <c r="C56" s="99" t="s">
        <v>98</v>
      </c>
      <c r="D56" s="109" t="s">
        <v>131</v>
      </c>
      <c r="E56" s="109" t="s">
        <v>408</v>
      </c>
      <c r="F56" s="110">
        <v>30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D9" sqref="D9:D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5"/>
      <c r="B1" s="85"/>
      <c r="C1" s="85"/>
      <c r="D1" s="85"/>
      <c r="E1" s="86"/>
      <c r="F1" s="85"/>
      <c r="G1" s="85"/>
      <c r="H1" s="87" t="s">
        <v>409</v>
      </c>
    </row>
    <row r="2" spans="1:8" ht="25.5" customHeight="1">
      <c r="A2" s="63" t="s">
        <v>410</v>
      </c>
      <c r="B2" s="63"/>
      <c r="C2" s="63"/>
      <c r="D2" s="63"/>
      <c r="E2" s="63"/>
      <c r="F2" s="63"/>
      <c r="G2" s="63"/>
      <c r="H2" s="63"/>
    </row>
    <row r="3" spans="1:8" ht="19.5" customHeight="1">
      <c r="A3" s="65" t="s">
        <v>2</v>
      </c>
      <c r="B3" s="88"/>
      <c r="C3" s="88"/>
      <c r="D3" s="88"/>
      <c r="E3" s="88"/>
      <c r="F3" s="88"/>
      <c r="G3" s="88"/>
      <c r="H3" s="66" t="s">
        <v>3</v>
      </c>
    </row>
    <row r="4" spans="1:8" ht="19.5" customHeight="1">
      <c r="A4" s="89" t="s">
        <v>411</v>
      </c>
      <c r="B4" s="89" t="s">
        <v>412</v>
      </c>
      <c r="C4" s="71" t="s">
        <v>413</v>
      </c>
      <c r="D4" s="71"/>
      <c r="E4" s="81"/>
      <c r="F4" s="81"/>
      <c r="G4" s="81"/>
      <c r="H4" s="71"/>
    </row>
    <row r="5" spans="1:8" ht="19.5" customHeight="1">
      <c r="A5" s="89"/>
      <c r="B5" s="89"/>
      <c r="C5" s="90" t="s">
        <v>56</v>
      </c>
      <c r="D5" s="73" t="s">
        <v>263</v>
      </c>
      <c r="E5" s="102" t="s">
        <v>414</v>
      </c>
      <c r="F5" s="103"/>
      <c r="G5" s="104"/>
      <c r="H5" s="105" t="s">
        <v>268</v>
      </c>
    </row>
    <row r="6" spans="1:8" ht="33.75" customHeight="1">
      <c r="A6" s="79"/>
      <c r="B6" s="79"/>
      <c r="C6" s="94"/>
      <c r="D6" s="80"/>
      <c r="E6" s="95" t="s">
        <v>71</v>
      </c>
      <c r="F6" s="96" t="s">
        <v>415</v>
      </c>
      <c r="G6" s="97" t="s">
        <v>416</v>
      </c>
      <c r="H6" s="98"/>
    </row>
    <row r="7" spans="1:8" ht="19.5" customHeight="1">
      <c r="A7" s="82" t="s">
        <v>36</v>
      </c>
      <c r="B7" s="99" t="s">
        <v>56</v>
      </c>
      <c r="C7" s="84">
        <f aca="true" t="shared" si="0" ref="C7:C22">SUM(D7,F7:H7)</f>
        <v>108.10000000000001</v>
      </c>
      <c r="D7" s="100">
        <v>0</v>
      </c>
      <c r="E7" s="100">
        <f aca="true" t="shared" si="1" ref="E7:E22">SUM(F7:G7)</f>
        <v>98.84</v>
      </c>
      <c r="F7" s="100">
        <v>0</v>
      </c>
      <c r="G7" s="83">
        <v>98.84</v>
      </c>
      <c r="H7" s="101">
        <v>9.26</v>
      </c>
    </row>
    <row r="8" spans="1:8" ht="19.5" customHeight="1">
      <c r="A8" s="82" t="s">
        <v>36</v>
      </c>
      <c r="B8" s="99" t="s">
        <v>79</v>
      </c>
      <c r="C8" s="84">
        <f t="shared" si="0"/>
        <v>28.71</v>
      </c>
      <c r="D8" s="100">
        <v>0</v>
      </c>
      <c r="E8" s="100">
        <f t="shared" si="1"/>
        <v>27.6</v>
      </c>
      <c r="F8" s="100">
        <v>0</v>
      </c>
      <c r="G8" s="83">
        <v>27.6</v>
      </c>
      <c r="H8" s="101">
        <v>1.11</v>
      </c>
    </row>
    <row r="9" spans="1:8" ht="19.5" customHeight="1">
      <c r="A9" s="82" t="s">
        <v>84</v>
      </c>
      <c r="B9" s="99" t="s">
        <v>80</v>
      </c>
      <c r="C9" s="84">
        <f t="shared" si="0"/>
        <v>28.71</v>
      </c>
      <c r="D9" s="100">
        <v>0</v>
      </c>
      <c r="E9" s="100">
        <f t="shared" si="1"/>
        <v>27.6</v>
      </c>
      <c r="F9" s="100">
        <v>0</v>
      </c>
      <c r="G9" s="83">
        <v>27.6</v>
      </c>
      <c r="H9" s="101">
        <v>1.11</v>
      </c>
    </row>
    <row r="10" spans="1:8" ht="19.5" customHeight="1">
      <c r="A10" s="82" t="s">
        <v>36</v>
      </c>
      <c r="B10" s="99" t="s">
        <v>103</v>
      </c>
      <c r="C10" s="84">
        <f t="shared" si="0"/>
        <v>0.2</v>
      </c>
      <c r="D10" s="100">
        <v>0</v>
      </c>
      <c r="E10" s="100">
        <f t="shared" si="1"/>
        <v>0</v>
      </c>
      <c r="F10" s="100">
        <v>0</v>
      </c>
      <c r="G10" s="83">
        <v>0</v>
      </c>
      <c r="H10" s="101">
        <v>0.2</v>
      </c>
    </row>
    <row r="11" spans="1:8" ht="19.5" customHeight="1">
      <c r="A11" s="82" t="s">
        <v>105</v>
      </c>
      <c r="B11" s="99" t="s">
        <v>104</v>
      </c>
      <c r="C11" s="84">
        <f t="shared" si="0"/>
        <v>0.2</v>
      </c>
      <c r="D11" s="100">
        <v>0</v>
      </c>
      <c r="E11" s="100">
        <f t="shared" si="1"/>
        <v>0</v>
      </c>
      <c r="F11" s="100">
        <v>0</v>
      </c>
      <c r="G11" s="83">
        <v>0</v>
      </c>
      <c r="H11" s="101">
        <v>0.2</v>
      </c>
    </row>
    <row r="12" spans="1:8" ht="19.5" customHeight="1">
      <c r="A12" s="82" t="s">
        <v>36</v>
      </c>
      <c r="B12" s="99" t="s">
        <v>107</v>
      </c>
      <c r="C12" s="84">
        <f t="shared" si="0"/>
        <v>1.94</v>
      </c>
      <c r="D12" s="100">
        <v>0</v>
      </c>
      <c r="E12" s="100">
        <f t="shared" si="1"/>
        <v>0</v>
      </c>
      <c r="F12" s="100">
        <v>0</v>
      </c>
      <c r="G12" s="83">
        <v>0</v>
      </c>
      <c r="H12" s="101">
        <v>1.94</v>
      </c>
    </row>
    <row r="13" spans="1:8" ht="19.5" customHeight="1">
      <c r="A13" s="82" t="s">
        <v>109</v>
      </c>
      <c r="B13" s="99" t="s">
        <v>108</v>
      </c>
      <c r="C13" s="84">
        <f t="shared" si="0"/>
        <v>1.94</v>
      </c>
      <c r="D13" s="100">
        <v>0</v>
      </c>
      <c r="E13" s="100">
        <f t="shared" si="1"/>
        <v>0</v>
      </c>
      <c r="F13" s="100">
        <v>0</v>
      </c>
      <c r="G13" s="83">
        <v>0</v>
      </c>
      <c r="H13" s="101">
        <v>1.94</v>
      </c>
    </row>
    <row r="14" spans="1:8" ht="19.5" customHeight="1">
      <c r="A14" s="82" t="s">
        <v>36</v>
      </c>
      <c r="B14" s="99" t="s">
        <v>112</v>
      </c>
      <c r="C14" s="84">
        <f t="shared" si="0"/>
        <v>33.34</v>
      </c>
      <c r="D14" s="100">
        <v>0</v>
      </c>
      <c r="E14" s="100">
        <f t="shared" si="1"/>
        <v>31.6</v>
      </c>
      <c r="F14" s="100">
        <v>0</v>
      </c>
      <c r="G14" s="83">
        <v>31.6</v>
      </c>
      <c r="H14" s="101">
        <v>1.74</v>
      </c>
    </row>
    <row r="15" spans="1:8" ht="19.5" customHeight="1">
      <c r="A15" s="82" t="s">
        <v>114</v>
      </c>
      <c r="B15" s="99" t="s">
        <v>113</v>
      </c>
      <c r="C15" s="84">
        <f t="shared" si="0"/>
        <v>14.829999999999998</v>
      </c>
      <c r="D15" s="100">
        <v>0</v>
      </c>
      <c r="E15" s="100">
        <f t="shared" si="1"/>
        <v>13.79</v>
      </c>
      <c r="F15" s="100">
        <v>0</v>
      </c>
      <c r="G15" s="83">
        <v>13.79</v>
      </c>
      <c r="H15" s="101">
        <v>1.04</v>
      </c>
    </row>
    <row r="16" spans="1:8" ht="19.5" customHeight="1">
      <c r="A16" s="82" t="s">
        <v>120</v>
      </c>
      <c r="B16" s="99" t="s">
        <v>119</v>
      </c>
      <c r="C16" s="84">
        <f t="shared" si="0"/>
        <v>0.1</v>
      </c>
      <c r="D16" s="100">
        <v>0</v>
      </c>
      <c r="E16" s="100">
        <f t="shared" si="1"/>
        <v>0</v>
      </c>
      <c r="F16" s="100">
        <v>0</v>
      </c>
      <c r="G16" s="83">
        <v>0</v>
      </c>
      <c r="H16" s="101">
        <v>0.1</v>
      </c>
    </row>
    <row r="17" spans="1:8" ht="19.5" customHeight="1">
      <c r="A17" s="82" t="s">
        <v>122</v>
      </c>
      <c r="B17" s="99" t="s">
        <v>121</v>
      </c>
      <c r="C17" s="84">
        <f t="shared" si="0"/>
        <v>18.41</v>
      </c>
      <c r="D17" s="100">
        <v>0</v>
      </c>
      <c r="E17" s="100">
        <f t="shared" si="1"/>
        <v>17.81</v>
      </c>
      <c r="F17" s="100">
        <v>0</v>
      </c>
      <c r="G17" s="83">
        <v>17.81</v>
      </c>
      <c r="H17" s="101">
        <v>0.6</v>
      </c>
    </row>
    <row r="18" spans="1:8" ht="19.5" customHeight="1">
      <c r="A18" s="82" t="s">
        <v>36</v>
      </c>
      <c r="B18" s="99" t="s">
        <v>123</v>
      </c>
      <c r="C18" s="84">
        <f t="shared" si="0"/>
        <v>43.91</v>
      </c>
      <c r="D18" s="100">
        <v>0</v>
      </c>
      <c r="E18" s="100">
        <f t="shared" si="1"/>
        <v>39.64</v>
      </c>
      <c r="F18" s="100">
        <v>0</v>
      </c>
      <c r="G18" s="83">
        <v>39.64</v>
      </c>
      <c r="H18" s="101">
        <v>4.27</v>
      </c>
    </row>
    <row r="19" spans="1:8" ht="19.5" customHeight="1">
      <c r="A19" s="82" t="s">
        <v>125</v>
      </c>
      <c r="B19" s="99" t="s">
        <v>124</v>
      </c>
      <c r="C19" s="84">
        <f t="shared" si="0"/>
        <v>15.46</v>
      </c>
      <c r="D19" s="100">
        <v>0</v>
      </c>
      <c r="E19" s="100">
        <f t="shared" si="1"/>
        <v>14</v>
      </c>
      <c r="F19" s="100">
        <v>0</v>
      </c>
      <c r="G19" s="83">
        <v>14</v>
      </c>
      <c r="H19" s="101">
        <v>1.46</v>
      </c>
    </row>
    <row r="20" spans="1:8" ht="19.5" customHeight="1">
      <c r="A20" s="82" t="s">
        <v>127</v>
      </c>
      <c r="B20" s="99" t="s">
        <v>126</v>
      </c>
      <c r="C20" s="84">
        <f t="shared" si="0"/>
        <v>10.36</v>
      </c>
      <c r="D20" s="100">
        <v>0</v>
      </c>
      <c r="E20" s="100">
        <f t="shared" si="1"/>
        <v>9.19</v>
      </c>
      <c r="F20" s="100">
        <v>0</v>
      </c>
      <c r="G20" s="83">
        <v>9.19</v>
      </c>
      <c r="H20" s="101">
        <v>1.17</v>
      </c>
    </row>
    <row r="21" spans="1:8" ht="19.5" customHeight="1">
      <c r="A21" s="82" t="s">
        <v>129</v>
      </c>
      <c r="B21" s="99" t="s">
        <v>128</v>
      </c>
      <c r="C21" s="84">
        <f t="shared" si="0"/>
        <v>16.16</v>
      </c>
      <c r="D21" s="100">
        <v>0</v>
      </c>
      <c r="E21" s="100">
        <f t="shared" si="1"/>
        <v>14.71</v>
      </c>
      <c r="F21" s="100">
        <v>0</v>
      </c>
      <c r="G21" s="83">
        <v>14.71</v>
      </c>
      <c r="H21" s="101">
        <v>1.45</v>
      </c>
    </row>
    <row r="22" spans="1:8" ht="19.5" customHeight="1">
      <c r="A22" s="82" t="s">
        <v>131</v>
      </c>
      <c r="B22" s="99" t="s">
        <v>130</v>
      </c>
      <c r="C22" s="84">
        <f t="shared" si="0"/>
        <v>1.93</v>
      </c>
      <c r="D22" s="100">
        <v>0</v>
      </c>
      <c r="E22" s="100">
        <f t="shared" si="1"/>
        <v>1.74</v>
      </c>
      <c r="F22" s="100">
        <v>0</v>
      </c>
      <c r="G22" s="83">
        <v>1.74</v>
      </c>
      <c r="H22" s="101">
        <v>0.19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LENOVPC\lenovo</cp:lastModifiedBy>
  <dcterms:created xsi:type="dcterms:W3CDTF">2020-06-09T09:36:28Z</dcterms:created>
  <dcterms:modified xsi:type="dcterms:W3CDTF">2020-06-22T00:55:02Z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